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O:\BSS_PSY-Angst\Hjemmeside\Indhold til hjemmesiden\"/>
    </mc:Choice>
  </mc:AlternateContent>
  <xr:revisionPtr revIDLastSave="0" documentId="13_ncr:1_{64DAC1FB-06AC-4D05-B382-A4AA084DCDC7}" xr6:coauthVersionLast="47" xr6:coauthVersionMax="47" xr10:uidLastSave="{00000000-0000-0000-0000-000000000000}"/>
  <bookViews>
    <workbookView xWindow="-120" yWindow="-120" windowWidth="29040" windowHeight="17640" xr2:uid="{FAC4341E-EB78-8C4A-B496-5114EBD8F42C}"/>
  </bookViews>
  <sheets>
    <sheet name="Barnets besvarelse" sheetId="1" r:id="rId1"/>
    <sheet name="Mors besvarelse" sheetId="5" r:id="rId2"/>
    <sheet name="Fars besvarelse" sheetId="4" r:id="rId3"/>
    <sheet name="Dropdowns" sheetId="2" state="very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3" i="5" l="1"/>
  <c r="E42" i="5"/>
  <c r="E41" i="5"/>
  <c r="E40" i="5"/>
  <c r="E39" i="5"/>
  <c r="E38" i="5"/>
  <c r="E37" i="5"/>
  <c r="E36" i="5"/>
  <c r="E35" i="5"/>
  <c r="H9" i="5" s="1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H8" i="5" s="1"/>
  <c r="E18" i="5"/>
  <c r="H11" i="5" s="1"/>
  <c r="E17" i="5"/>
  <c r="E16" i="5"/>
  <c r="E15" i="5"/>
  <c r="E14" i="5"/>
  <c r="E13" i="5"/>
  <c r="E12" i="5"/>
  <c r="E11" i="5"/>
  <c r="H6" i="5" s="1"/>
  <c r="E10" i="5"/>
  <c r="E9" i="5"/>
  <c r="E8" i="5"/>
  <c r="H7" i="5"/>
  <c r="E7" i="5"/>
  <c r="H10" i="5" s="1"/>
  <c r="E6" i="5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H9" i="4" s="1"/>
  <c r="E16" i="4"/>
  <c r="E15" i="4"/>
  <c r="E14" i="4"/>
  <c r="E13" i="4"/>
  <c r="E12" i="4"/>
  <c r="E11" i="4"/>
  <c r="H6" i="4" s="1"/>
  <c r="E10" i="4"/>
  <c r="E9" i="4"/>
  <c r="E8" i="4"/>
  <c r="E7" i="4"/>
  <c r="E6" i="4"/>
  <c r="H7" i="4" s="1"/>
  <c r="E40" i="1"/>
  <c r="E41" i="1"/>
  <c r="E42" i="1"/>
  <c r="E43" i="1"/>
  <c r="E44" i="1"/>
  <c r="E45" i="1"/>
  <c r="E46" i="1"/>
  <c r="E47" i="1"/>
  <c r="E48" i="1"/>
  <c r="E4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7" i="1"/>
  <c r="E8" i="1"/>
  <c r="E9" i="1"/>
  <c r="E6" i="1"/>
  <c r="H5" i="5" l="1"/>
  <c r="H10" i="1"/>
  <c r="H10" i="4"/>
  <c r="H8" i="4"/>
  <c r="H11" i="4"/>
  <c r="H7" i="1"/>
  <c r="H11" i="1"/>
  <c r="H6" i="1"/>
  <c r="H9" i="1"/>
  <c r="H8" i="1"/>
  <c r="H5" i="4"/>
  <c r="H5" i="1"/>
</calcChain>
</file>

<file path=xl/sharedStrings.xml><?xml version="1.0" encoding="utf-8"?>
<sst xmlns="http://schemas.openxmlformats.org/spreadsheetml/2006/main" count="309" uniqueCount="106">
  <si>
    <t>Jeg bekymrer mig</t>
  </si>
  <si>
    <t>Jeg er mørkeræd</t>
  </si>
  <si>
    <t>Når jeg har et problem, får jeg en underlig fornemmelse i maven</t>
  </si>
  <si>
    <t>Jeg føler mig bange</t>
  </si>
  <si>
    <t>Aldrig</t>
  </si>
  <si>
    <t>Altid</t>
  </si>
  <si>
    <t>Name</t>
  </si>
  <si>
    <t>Value</t>
  </si>
  <si>
    <t>Af og til</t>
  </si>
  <si>
    <t xml:space="preserve">Jeg ville være bange for at være alene hjemme </t>
  </si>
  <si>
    <t xml:space="preserve">Jeg bliver bange når jeg skal have en prøve i skolen </t>
  </si>
  <si>
    <t xml:space="preserve">Jeg bliver bange hvis jeg skal bruge offentlige toiletter </t>
  </si>
  <si>
    <t xml:space="preserve">Jeg bekymrer mig om at være væk fra mine forældre </t>
  </si>
  <si>
    <t xml:space="preserve">Jeg bekymrer mig om, at jeg vil klare mig dårligt i skolen </t>
  </si>
  <si>
    <t>Jeg er bange for at gøre mig selv til grin overfor andre mennesker</t>
  </si>
  <si>
    <t xml:space="preserve">Jeg er populær blandt andre børn på min alder </t>
  </si>
  <si>
    <t>Jeg bekymrer mig om at noget forfærdeligt vil ske for nogen i min familie</t>
  </si>
  <si>
    <t>Jeg får det pludselig som om jeg ikke kan trække vejret selv om der ikke er nogen grund til det</t>
  </si>
  <si>
    <t xml:space="preserve">Jeg er nødt til at tjekke om og om igen at jeg har gjort tingene rigtigt (f.eks. at lyset er slukket eller at døren er låst) </t>
  </si>
  <si>
    <t xml:space="preserve">Jeg bliver bange hvis jeg skal sove alene </t>
  </si>
  <si>
    <t xml:space="preserve">Jeg har svært ved at tage i skole om morgenen fordi jeg er nervøs eller bange </t>
  </si>
  <si>
    <t xml:space="preserve">Jeg er god til sport </t>
  </si>
  <si>
    <t xml:space="preserve">Jeg er bange for hunde </t>
  </si>
  <si>
    <t xml:space="preserve">Jeg kan ikke rigtig få slemme eller dumme tanker ud af mit hoved </t>
  </si>
  <si>
    <t xml:space="preserve">Når jeg har et problem slår mit hjerte meget hurtigt </t>
  </si>
  <si>
    <t xml:space="preserve">Jeg begynder pludselig at skælve eller ryste når der ikke er nogen grund til det </t>
  </si>
  <si>
    <t xml:space="preserve">Jeg er bekymret for at der skal ske noget slemt med mig </t>
  </si>
  <si>
    <t xml:space="preserve">Jeg er bange for at gå til læge eller tandlæge </t>
  </si>
  <si>
    <t xml:space="preserve">Når jeg har et problem, føler jeg mig usikker </t>
  </si>
  <si>
    <t xml:space="preserve">Jeg er bange for højder eller elevatorer </t>
  </si>
  <si>
    <t xml:space="preserve">Jeg er et godt menneske </t>
  </si>
  <si>
    <t>Jeg er nødt til at tænke særlige tanker (såsom tal eller ord) for at forhindre forfærdelige ting i at ske</t>
  </si>
  <si>
    <t xml:space="preserve">Jeg bliver bange hvis jeg skal køre med bil, bus eller tog </t>
  </si>
  <si>
    <t xml:space="preserve">Jeg bekymrer mig om hvad andre tænker om mig </t>
  </si>
  <si>
    <t xml:space="preserve">Jeg er bange for at være steder med mange mennesker (f.eks. indkøbscentre, biografen, busser, legepladser med mange børn) </t>
  </si>
  <si>
    <t xml:space="preserve">Jeg er glad </t>
  </si>
  <si>
    <t xml:space="preserve">Jeg bliver pludselig meget bange uden nogen som helst grund </t>
  </si>
  <si>
    <t xml:space="preserve">Jeg er bange for insekter eller edderkopper </t>
  </si>
  <si>
    <t xml:space="preserve">Jeg bliver pludselig svimmel eller svag når der ikke er nogen grund til det </t>
  </si>
  <si>
    <t xml:space="preserve">Jeg bliver bange når jeg skal tale foran min klasse </t>
  </si>
  <si>
    <t xml:space="preserve">Mit hjerte begynder pludselig at slå for hurtigt uden at der er nogen grund til det </t>
  </si>
  <si>
    <t>Jeg bekymrer mig for, at jeg pludselig vil føle mig bange uden at der er noget at være bange for</t>
  </si>
  <si>
    <t xml:space="preserve">Jeg kan godt lide mig selv </t>
  </si>
  <si>
    <t xml:space="preserve">Jeg er bange for at være små, lukkede steder såsom i tunneler eller små rum </t>
  </si>
  <si>
    <t xml:space="preserve">Der er nogle ting jeg er nødt til at gøre om og om igen (f.eks. at vaske hænder, gøre rent eller lægge ting i en bestemt rækkefølge) </t>
  </si>
  <si>
    <t xml:space="preserve">Jeg plages af slemme eller dumme tanker eller billeder i mit hoved </t>
  </si>
  <si>
    <t>Jeg er nødt til at gøre bestemte ting på den helt rigtige måde for at forhindre forfærdelige ting i at ske</t>
  </si>
  <si>
    <t xml:space="preserve">Jeg er stolt af mit skolearbejde </t>
  </si>
  <si>
    <t xml:space="preserve">Jeg ville være bange hvis jeg skulle overnatte et andet sted end hjemme </t>
  </si>
  <si>
    <t>Svarmulighed</t>
  </si>
  <si>
    <t>Score</t>
  </si>
  <si>
    <t>Spørgsmålstekst</t>
  </si>
  <si>
    <t>Totalscore</t>
  </si>
  <si>
    <t>Sumscore for socialfobi</t>
  </si>
  <si>
    <t>Sumscore for generaliseret angst</t>
  </si>
  <si>
    <t>Sumscore for separationsangst</t>
  </si>
  <si>
    <t>Sumscore for panikangst/agorafobi</t>
  </si>
  <si>
    <t>Sumscore for fysiske skader/enkelfobier</t>
  </si>
  <si>
    <t>Sumscore for OCD</t>
  </si>
  <si>
    <t>Mit barn bekymrer sig</t>
  </si>
  <si>
    <t xml:space="preserve">Mit barn er mørkeræd </t>
  </si>
  <si>
    <t xml:space="preserve">Når mit barn har et problem klager han/hun overen underlig fornemmelse i maven </t>
  </si>
  <si>
    <t xml:space="preserve">Mit barn klager over at føle sig bange </t>
  </si>
  <si>
    <t xml:space="preserve">Mit barn ville være bange for at være alene hjemme </t>
  </si>
  <si>
    <t xml:space="preserve">Mit barn bliver bange når han/hun får en prøve i skolen </t>
  </si>
  <si>
    <t xml:space="preserve">Mit barn bliver bange hvis han/hun skal bruge offentlige toiletter </t>
  </si>
  <si>
    <t xml:space="preserve">Mit barn bekymrer sig om at være væk fra os/mig </t>
  </si>
  <si>
    <t xml:space="preserve">Mit barn er bange for at gøre sig selv til grin overfor andre mennesker </t>
  </si>
  <si>
    <t xml:space="preserve">Mit barn bekymrer sig om at han/hun vil klare sig dårligt i skolen </t>
  </si>
  <si>
    <t xml:space="preserve">Mit barn er nødt til at tjekke om og om igen, at han/hun har gjort tingene rigtigt (såsom at lyset er slukket eller at døren er låst) </t>
  </si>
  <si>
    <t xml:space="preserve">Mit barn klager over en pludselig følelse af, at han/hun ikke kan få vejret når der ikke er nogen umiddelbar årsag til det </t>
  </si>
  <si>
    <t xml:space="preserve">Mit barn bekymrer sig om, at noget forfærdeligt skal ske for nogen i vores familie </t>
  </si>
  <si>
    <t xml:space="preserve">Mit barn bliver bange hvis han/hun skal sove alene </t>
  </si>
  <si>
    <t xml:space="preserve">Mit barn har svært ved at tage i skole om morgenen fordi han/hun er nervøs eller bange </t>
  </si>
  <si>
    <t xml:space="preserve">Mit barn er bange for hunde </t>
  </si>
  <si>
    <t xml:space="preserve">Mit barn synes ikke at kunne få ubehagelige eller mærkelige tanker ud af sit hoved </t>
  </si>
  <si>
    <t xml:space="preserve">Når mit barn har et problem, klager han/hun over, at hans/hendes hjerte slår meget hurtigt </t>
  </si>
  <si>
    <t xml:space="preserve">Mit barn begynder pludselig at skælve eller ryste uden at der er nogen umiddelbar årsag til det </t>
  </si>
  <si>
    <t xml:space="preserve">Mit barn bekymrer sig om at der vil ske noget slemt med ham/hende </t>
  </si>
  <si>
    <t xml:space="preserve">Mit barn er bange for at gå til læge eller tandlæge </t>
  </si>
  <si>
    <t xml:space="preserve">Når mit barn har et problem, føler han/hun sig usikker </t>
  </si>
  <si>
    <t xml:space="preserve">Mit barn er bange for højder (f.eks. at stå på en bro, på toppen af en bygning o.lign.) </t>
  </si>
  <si>
    <t>Mit barn bliver nødt til at tænke særlige tanker (såsom tal eller ord) for at forhindre forfærdelige ting i at ske</t>
  </si>
  <si>
    <t xml:space="preserve">Mit barn bliver bange hvis han/hun skal køre med bil, bus eller tog </t>
  </si>
  <si>
    <t xml:space="preserve">Mit barn bekymrer sig om hvad andre tænker om ham/hende </t>
  </si>
  <si>
    <t xml:space="preserve">Mit barn er bange for at være steder med mange mennesker (såsom indkøbscentre, biografen, busser, befærdede legepladser med mange børn) </t>
  </si>
  <si>
    <t xml:space="preserve">Mit barn kan pludselig blive meget bange uden nogen som helst årsag </t>
  </si>
  <si>
    <t xml:space="preserve">Mit barn er bange for insekter eller edderkopper </t>
  </si>
  <si>
    <t xml:space="preserve">Mit barn klager over pludselig at føle sig svimmel eller svag uden at der er nogen umiddelbar årsag </t>
  </si>
  <si>
    <t xml:space="preserve">Mit barn bliver bange når han/hun skal tale foran klassen </t>
  </si>
  <si>
    <t xml:space="preserve">Mit barn klager over at hans/hendes hjerte pludselig begynder at slå for hurtigt uden at der er nogen umiddelbar årsag til det </t>
  </si>
  <si>
    <t xml:space="preserve">Mit barn bekymrer sig for at han/hun pludselig skal føle sig bange når der ikke er noget at være bange for </t>
  </si>
  <si>
    <t xml:space="preserve">Mit barn er bange for at være små, lukkede steder såsom i tunneler eller små rum </t>
  </si>
  <si>
    <t xml:space="preserve">Mit barn er nødt til at gøre nogle ting om og om igen (såsom at vaske hænder, gøre rent eller placere ting i en bestemt orden) </t>
  </si>
  <si>
    <t xml:space="preserve">Mit barn er plaget af ubehagelige eller mærkelige tanker eller billeder i sit hoved </t>
  </si>
  <si>
    <t xml:space="preserve">Mit barn er nødt til at gøre bestemte ting på den helt rigtige måde for at forhindre forfærdelige ting i at ske </t>
  </si>
  <si>
    <t xml:space="preserve">Mit barn ville være bange hvis han/hun skulle overnatte et andet sted end hjemme </t>
  </si>
  <si>
    <t>#</t>
  </si>
  <si>
    <r>
      <t xml:space="preserve">SCAS scores ved at lægge talværdien for hvert svar sammen for hele skalaen (totalscore) og subskalaerne (sumscore for subskala), hvor
</t>
    </r>
    <r>
      <rPr>
        <i/>
        <sz val="12"/>
        <color theme="1"/>
        <rFont val="Calibri"/>
        <family val="2"/>
        <scheme val="minor"/>
      </rPr>
      <t>Aldrig</t>
    </r>
    <r>
      <rPr>
        <sz val="12"/>
        <color theme="1"/>
        <rFont val="Calibri"/>
        <family val="2"/>
        <scheme val="minor"/>
      </rPr>
      <t xml:space="preserve"> = 0, </t>
    </r>
    <r>
      <rPr>
        <i/>
        <sz val="12"/>
        <color theme="1"/>
        <rFont val="Calibri"/>
        <family val="2"/>
        <scheme val="minor"/>
      </rPr>
      <t>Af og til</t>
    </r>
    <r>
      <rPr>
        <sz val="12"/>
        <color theme="1"/>
        <rFont val="Calibri"/>
        <family val="2"/>
        <scheme val="minor"/>
      </rPr>
      <t xml:space="preserve"> = 1, </t>
    </r>
    <r>
      <rPr>
        <i/>
        <sz val="12"/>
        <color theme="1"/>
        <rFont val="Calibri"/>
        <family val="2"/>
        <scheme val="minor"/>
      </rPr>
      <t>Ofte</t>
    </r>
    <r>
      <rPr>
        <sz val="12"/>
        <color theme="1"/>
        <rFont val="Calibri"/>
        <family val="2"/>
        <scheme val="minor"/>
      </rPr>
      <t xml:space="preserve"> = 2, </t>
    </r>
    <r>
      <rPr>
        <i/>
        <sz val="12"/>
        <color theme="1"/>
        <rFont val="Calibri"/>
        <family val="2"/>
        <scheme val="minor"/>
      </rPr>
      <t>Altid</t>
    </r>
    <r>
      <rPr>
        <sz val="12"/>
        <color theme="1"/>
        <rFont val="Calibri"/>
        <family val="2"/>
        <scheme val="minor"/>
      </rPr>
      <t xml:space="preserve"> = 3. I dette ark kan du vælge barnets svar fra drop-down menuen ved hver svarmulighed.</t>
    </r>
  </si>
  <si>
    <r>
      <t xml:space="preserve">SCAS scores ved at lægge talværdien for hvert svar sammen for hele skalaen (totalscore) og subskalaerne (sumscore for subskala), hvor 
</t>
    </r>
    <r>
      <rPr>
        <i/>
        <sz val="12"/>
        <color theme="1"/>
        <rFont val="Calibri"/>
        <family val="2"/>
        <scheme val="minor"/>
      </rPr>
      <t>Aldrig</t>
    </r>
    <r>
      <rPr>
        <sz val="12"/>
        <color theme="1"/>
        <rFont val="Calibri"/>
        <family val="2"/>
        <scheme val="minor"/>
      </rPr>
      <t xml:space="preserve"> = 0, </t>
    </r>
    <r>
      <rPr>
        <i/>
        <sz val="12"/>
        <color theme="1"/>
        <rFont val="Calibri"/>
        <family val="2"/>
        <scheme val="minor"/>
      </rPr>
      <t>Af og til</t>
    </r>
    <r>
      <rPr>
        <sz val="12"/>
        <color theme="1"/>
        <rFont val="Calibri"/>
        <family val="2"/>
        <scheme val="minor"/>
      </rPr>
      <t xml:space="preserve"> = 1, </t>
    </r>
    <r>
      <rPr>
        <i/>
        <sz val="12"/>
        <color theme="1"/>
        <rFont val="Calibri"/>
        <family val="2"/>
        <scheme val="minor"/>
      </rPr>
      <t>Ofte</t>
    </r>
    <r>
      <rPr>
        <sz val="12"/>
        <color theme="1"/>
        <rFont val="Calibri"/>
        <family val="2"/>
        <scheme val="minor"/>
      </rPr>
      <t xml:space="preserve"> = 2, </t>
    </r>
    <r>
      <rPr>
        <i/>
        <sz val="12"/>
        <color theme="1"/>
        <rFont val="Calibri"/>
        <family val="2"/>
        <scheme val="minor"/>
      </rPr>
      <t>Altid</t>
    </r>
    <r>
      <rPr>
        <sz val="12"/>
        <color theme="1"/>
        <rFont val="Calibri"/>
        <family val="2"/>
        <scheme val="minor"/>
      </rPr>
      <t xml:space="preserve"> = 3. I dette ark kan du vælge forælderens svar fra drop-down menuen ved hver svarmulighed.</t>
    </r>
  </si>
  <si>
    <t>Ofte</t>
  </si>
  <si>
    <r>
      <rPr>
        <b/>
        <sz val="20"/>
        <color theme="1"/>
        <rFont val="Calibri"/>
        <family val="2"/>
        <scheme val="minor"/>
      </rPr>
      <t xml:space="preserve">Scoringsredskab til </t>
    </r>
    <r>
      <rPr>
        <b/>
        <i/>
        <sz val="20"/>
        <color theme="1"/>
        <rFont val="Calibri"/>
        <family val="2"/>
        <scheme val="minor"/>
      </rPr>
      <t>børneversionen</t>
    </r>
    <r>
      <rPr>
        <b/>
        <sz val="20"/>
        <color theme="1"/>
        <rFont val="Calibri"/>
        <family val="2"/>
        <scheme val="minor"/>
      </rPr>
      <t xml:space="preserve"> af Spence Child Anxiety Scale (SCAS-C)</t>
    </r>
  </si>
  <si>
    <r>
      <rPr>
        <b/>
        <sz val="20"/>
        <color theme="1"/>
        <rFont val="Calibri"/>
        <family val="2"/>
        <scheme val="minor"/>
      </rPr>
      <t xml:space="preserve">Scoringsredskab til </t>
    </r>
    <r>
      <rPr>
        <b/>
        <i/>
        <sz val="20"/>
        <color theme="1"/>
        <rFont val="Calibri"/>
        <family val="2"/>
        <scheme val="minor"/>
      </rPr>
      <t>forældreversionen</t>
    </r>
    <r>
      <rPr>
        <b/>
        <sz val="20"/>
        <color theme="1"/>
        <rFont val="Calibri"/>
        <family val="2"/>
        <scheme val="minor"/>
      </rPr>
      <t xml:space="preserve"> af Spence Child Anxiety Scale (SCAS-P)</t>
    </r>
  </si>
  <si>
    <r>
      <t xml:space="preserve">Kliniske normer for piger 13-17 år. Rapporteret af </t>
    </r>
    <r>
      <rPr>
        <b/>
        <i/>
        <sz val="12"/>
        <color theme="1"/>
        <rFont val="Calibri"/>
        <family val="2"/>
        <scheme val="minor"/>
      </rPr>
      <t>barnet selv</t>
    </r>
  </si>
  <si>
    <r>
      <t xml:space="preserve">Kliniske normer for piger 13-17 år. Rapporteret af </t>
    </r>
    <r>
      <rPr>
        <b/>
        <i/>
        <sz val="12"/>
        <color theme="1"/>
        <rFont val="Calibri"/>
        <family val="2"/>
        <scheme val="minor"/>
      </rPr>
      <t>barnets mor</t>
    </r>
  </si>
  <si>
    <r>
      <t xml:space="preserve">Kliniske normer for piger 13-17 år. Rapporteret af </t>
    </r>
    <r>
      <rPr>
        <b/>
        <i/>
        <sz val="12"/>
        <color theme="1"/>
        <rFont val="Calibri"/>
        <family val="2"/>
        <scheme val="minor"/>
      </rPr>
      <t>barnets far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</si>
</sst>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NewRomanPSMT"/>
    </font>
    <font>
      <sz val="12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2" borderId="6" xfId="0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" fillId="2" borderId="17" xfId="0" applyFont="1" applyFill="1" applyBorder="1"/>
    <xf numFmtId="0" fontId="0" fillId="2" borderId="21" xfId="0" applyFill="1" applyBorder="1" applyAlignment="1">
      <alignment horizontal="center" vertical="center"/>
    </xf>
    <xf numFmtId="0" fontId="2" fillId="2" borderId="0" xfId="0" applyFont="1" applyFill="1"/>
    <xf numFmtId="0" fontId="0" fillId="3" borderId="1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2" borderId="18" xfId="0" applyFill="1" applyBorder="1" applyAlignment="1" applyProtection="1">
      <alignment vertical="center"/>
      <protection locked="0"/>
    </xf>
    <xf numFmtId="0" fontId="0" fillId="3" borderId="15" xfId="0" applyFill="1" applyBorder="1" applyAlignment="1">
      <alignment vertical="center"/>
    </xf>
    <xf numFmtId="0" fontId="0" fillId="3" borderId="19" xfId="0" applyFill="1" applyBorder="1" applyAlignment="1" applyProtection="1">
      <alignment vertical="center"/>
      <protection locked="0"/>
    </xf>
    <xf numFmtId="0" fontId="0" fillId="2" borderId="15" xfId="0" applyFill="1" applyBorder="1" applyAlignment="1">
      <alignment vertical="center"/>
    </xf>
    <xf numFmtId="0" fontId="0" fillId="2" borderId="19" xfId="0" applyFill="1" applyBorder="1" applyAlignment="1" applyProtection="1">
      <alignment vertical="center"/>
      <protection locked="0"/>
    </xf>
    <xf numFmtId="0" fontId="0" fillId="3" borderId="4" xfId="0" applyFill="1" applyBorder="1" applyAlignment="1">
      <alignment vertical="center"/>
    </xf>
    <xf numFmtId="0" fontId="0" fillId="3" borderId="20" xfId="0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0" fillId="3" borderId="22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24" xfId="0" applyFill="1" applyBorder="1" applyAlignment="1" applyProtection="1">
      <alignment vertical="center"/>
      <protection locked="0"/>
    </xf>
    <xf numFmtId="0" fontId="0" fillId="2" borderId="24" xfId="0" applyFill="1" applyBorder="1" applyAlignment="1" applyProtection="1">
      <alignment vertical="center"/>
      <protection locked="0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center" wrapText="1"/>
    </xf>
    <xf numFmtId="0" fontId="0" fillId="3" borderId="26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8</xdr:col>
      <xdr:colOff>56614</xdr:colOff>
      <xdr:row>3</xdr:row>
      <xdr:rowOff>50801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47A45E6-A8A6-E849-AD49-8F6BED10B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82400" y="215900"/>
          <a:ext cx="3511014" cy="914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235486</xdr:colOff>
      <xdr:row>0</xdr:row>
      <xdr:rowOff>190499</xdr:rowOff>
    </xdr:from>
    <xdr:to>
      <xdr:col>7</xdr:col>
      <xdr:colOff>740568</xdr:colOff>
      <xdr:row>3</xdr:row>
      <xdr:rowOff>25400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3ACDE321-82D3-48DD-AC09-92F1B2D1B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70236" y="190499"/>
          <a:ext cx="3517364" cy="9017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235486</xdr:colOff>
      <xdr:row>0</xdr:row>
      <xdr:rowOff>190499</xdr:rowOff>
    </xdr:from>
    <xdr:to>
      <xdr:col>8</xdr:col>
      <xdr:colOff>38100</xdr:colOff>
      <xdr:row>3</xdr:row>
      <xdr:rowOff>25400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949EB4F3-3254-72BF-ABE7-3AA31732DB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63886" y="190499"/>
          <a:ext cx="3511014" cy="91440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2D852CE-C6AA-6641-AB65-29BB0A7BF6D9}" name="Choice" displayName="Choice" ref="B2:C6" totalsRowShown="0">
  <autoFilter ref="B2:C6" xr:uid="{12D852CE-C6AA-6641-AB65-29BB0A7BF6D9}"/>
  <tableColumns count="2">
    <tableColumn id="1" xr3:uid="{7A9BF540-FDD4-E946-AFCB-DC91B4DC8549}" name="Name"/>
    <tableColumn id="2" xr3:uid="{A4425420-B0F5-ED42-AEF4-A8B03307881B}" name="Valu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4A1EF-6F6D-624D-9097-33A0AD0998BD}">
  <sheetPr codeName="Ark1">
    <tabColor theme="5" tint="0.39997558519241921"/>
  </sheetPr>
  <dimension ref="A1:I50"/>
  <sheetViews>
    <sheetView tabSelected="1" zoomScale="70" zoomScaleNormal="70" workbookViewId="0">
      <selection activeCell="D23" sqref="D23"/>
    </sheetView>
  </sheetViews>
  <sheetFormatPr defaultColWidth="0" defaultRowHeight="15.75" zeroHeight="1"/>
  <cols>
    <col min="1" max="1" width="3.375" style="1" customWidth="1"/>
    <col min="2" max="2" width="10.875" style="1" customWidth="1"/>
    <col min="3" max="3" width="110.375" style="1" customWidth="1"/>
    <col min="4" max="4" width="16" style="1" customWidth="1"/>
    <col min="5" max="5" width="8.125" style="1" customWidth="1"/>
    <col min="6" max="6" width="3.375" style="1" customWidth="1"/>
    <col min="7" max="7" width="34.5" style="1" bestFit="1" customWidth="1"/>
    <col min="8" max="8" width="10.875" style="1" customWidth="1"/>
    <col min="9" max="9" width="3.375" style="1" customWidth="1"/>
    <col min="10" max="16384" width="10.875" style="1" hidden="1"/>
  </cols>
  <sheetData>
    <row r="1" spans="2:8" ht="16.5" thickBot="1"/>
    <row r="2" spans="2:8" ht="27" thickBot="1">
      <c r="B2" s="64" t="s">
        <v>101</v>
      </c>
      <c r="C2" s="52"/>
      <c r="D2" s="52"/>
      <c r="E2" s="53"/>
    </row>
    <row r="3" spans="2:8" ht="41.1" customHeight="1" thickBot="1">
      <c r="B3" s="54" t="s">
        <v>98</v>
      </c>
      <c r="C3" s="55"/>
      <c r="D3" s="55"/>
      <c r="E3" s="56"/>
    </row>
    <row r="4" spans="2:8" ht="16.5" thickBot="1">
      <c r="B4" s="6"/>
      <c r="C4" s="9"/>
      <c r="D4" s="9"/>
      <c r="E4" s="10"/>
    </row>
    <row r="5" spans="2:8" ht="16.5" thickBot="1">
      <c r="B5" s="11" t="s">
        <v>97</v>
      </c>
      <c r="C5" s="12" t="s">
        <v>51</v>
      </c>
      <c r="D5" s="15" t="s">
        <v>49</v>
      </c>
      <c r="E5" s="33" t="s">
        <v>50</v>
      </c>
      <c r="G5" s="6" t="s">
        <v>52</v>
      </c>
      <c r="H5" s="47">
        <f>(SUM(E6:E49)-SUM(E16,E22,E31,E36,E43,E48))</f>
        <v>0</v>
      </c>
    </row>
    <row r="6" spans="2:8" ht="24.95" customHeight="1">
      <c r="B6" s="13">
        <v>1</v>
      </c>
      <c r="C6" s="21" t="s">
        <v>0</v>
      </c>
      <c r="D6" s="22" t="s">
        <v>4</v>
      </c>
      <c r="E6" s="29">
        <f>IF(D6="","",VLOOKUP($D6,Choice[],2,FALSE))</f>
        <v>0</v>
      </c>
      <c r="G6" s="38" t="s">
        <v>53</v>
      </c>
      <c r="H6" s="45">
        <f>SUM(E11,E12,E14,E15,E34,E40)</f>
        <v>0</v>
      </c>
    </row>
    <row r="7" spans="2:8" ht="24.95" customHeight="1">
      <c r="B7" s="20">
        <v>2</v>
      </c>
      <c r="C7" s="34" t="s">
        <v>1</v>
      </c>
      <c r="D7" s="48" t="s">
        <v>4</v>
      </c>
      <c r="E7" s="36">
        <f>IF(D7="","",VLOOKUP($D7,Choice[],2,FALSE))</f>
        <v>0</v>
      </c>
      <c r="G7" s="38" t="s">
        <v>54</v>
      </c>
      <c r="H7" s="45">
        <f>SUM(E6,E8,E9,E25,E27,E29)</f>
        <v>0</v>
      </c>
    </row>
    <row r="8" spans="2:8" ht="24.95" customHeight="1">
      <c r="B8" s="16">
        <v>3</v>
      </c>
      <c r="C8" s="35" t="s">
        <v>2</v>
      </c>
      <c r="D8" s="49" t="s">
        <v>4</v>
      </c>
      <c r="E8" s="37">
        <f>IF(D8="","",VLOOKUP($D8,Choice[],2,FALSE))</f>
        <v>0</v>
      </c>
      <c r="G8" s="38" t="s">
        <v>55</v>
      </c>
      <c r="H8" s="45">
        <f>SUM(E10,E13,E17,E20,E21,E49)</f>
        <v>0</v>
      </c>
    </row>
    <row r="9" spans="2:8" ht="24.95" customHeight="1">
      <c r="B9" s="20">
        <v>4</v>
      </c>
      <c r="C9" s="34" t="s">
        <v>3</v>
      </c>
      <c r="D9" s="48" t="s">
        <v>4</v>
      </c>
      <c r="E9" s="36">
        <f>IF(D9="","",VLOOKUP($D9,Choice[],2,FALSE))</f>
        <v>0</v>
      </c>
      <c r="G9" s="38" t="s">
        <v>56</v>
      </c>
      <c r="H9" s="45">
        <f>SUM(E18,E26,E33,E35,E37,E39,E41,E42,E44)</f>
        <v>0</v>
      </c>
    </row>
    <row r="10" spans="2:8" ht="24.95" customHeight="1">
      <c r="B10" s="16">
        <v>5</v>
      </c>
      <c r="C10" s="35" t="s">
        <v>9</v>
      </c>
      <c r="D10" s="49" t="s">
        <v>4</v>
      </c>
      <c r="E10" s="37">
        <f>IF(D10="","",VLOOKUP($D10,Choice[],2,FALSE))</f>
        <v>0</v>
      </c>
      <c r="G10" s="38" t="s">
        <v>57</v>
      </c>
      <c r="H10" s="45">
        <f>SUM(E7,E23,E28,E30,E38)</f>
        <v>0</v>
      </c>
    </row>
    <row r="11" spans="2:8" ht="24.95" customHeight="1" thickBot="1">
      <c r="B11" s="20">
        <v>6</v>
      </c>
      <c r="C11" s="34" t="s">
        <v>10</v>
      </c>
      <c r="D11" s="48" t="s">
        <v>4</v>
      </c>
      <c r="E11" s="36">
        <f>IF(D11="","",VLOOKUP($D11,Choice[],2,FALSE))</f>
        <v>0</v>
      </c>
      <c r="G11" s="39" t="s">
        <v>58</v>
      </c>
      <c r="H11" s="46">
        <f>SUM(E19,E24,E32,E45,E46,E47)</f>
        <v>0</v>
      </c>
    </row>
    <row r="12" spans="2:8" ht="24.95" customHeight="1" thickBot="1">
      <c r="B12" s="16">
        <v>7</v>
      </c>
      <c r="C12" s="35" t="s">
        <v>11</v>
      </c>
      <c r="D12" s="49" t="s">
        <v>4</v>
      </c>
      <c r="E12" s="37">
        <f>IF(D12="","",VLOOKUP($D12,Choice[],2,FALSE))</f>
        <v>0</v>
      </c>
    </row>
    <row r="13" spans="2:8" ht="24.95" customHeight="1">
      <c r="B13" s="20">
        <v>8</v>
      </c>
      <c r="C13" s="34" t="s">
        <v>12</v>
      </c>
      <c r="D13" s="48" t="s">
        <v>4</v>
      </c>
      <c r="E13" s="36">
        <f>IF(D13="","",VLOOKUP($D13,Choice[],2,FALSE))</f>
        <v>0</v>
      </c>
      <c r="G13" s="57" t="s">
        <v>103</v>
      </c>
      <c r="H13" s="58"/>
    </row>
    <row r="14" spans="2:8" ht="24.95" customHeight="1" thickBot="1">
      <c r="B14" s="16">
        <v>9</v>
      </c>
      <c r="C14" s="35" t="s">
        <v>14</v>
      </c>
      <c r="D14" s="49" t="s">
        <v>4</v>
      </c>
      <c r="E14" s="37">
        <f>IF(D14="","",VLOOKUP($D14,Choice[],2,FALSE))</f>
        <v>0</v>
      </c>
      <c r="G14" s="59"/>
      <c r="H14" s="60"/>
    </row>
    <row r="15" spans="2:8" ht="24.95" customHeight="1" thickBot="1">
      <c r="B15" s="20">
        <v>10</v>
      </c>
      <c r="C15" s="34" t="s">
        <v>13</v>
      </c>
      <c r="D15" s="48" t="s">
        <v>4</v>
      </c>
      <c r="E15" s="36">
        <f>IF(D15="","",VLOOKUP($D15,Choice[],2,FALSE))</f>
        <v>0</v>
      </c>
      <c r="G15" s="6" t="s">
        <v>52</v>
      </c>
      <c r="H15" s="42">
        <v>49.6</v>
      </c>
    </row>
    <row r="16" spans="2:8" ht="24.95" customHeight="1">
      <c r="B16" s="16">
        <v>11</v>
      </c>
      <c r="C16" s="35" t="s">
        <v>15</v>
      </c>
      <c r="D16" s="49" t="s">
        <v>4</v>
      </c>
      <c r="E16" s="37">
        <f>IF(D16="","",VLOOKUP($D16,Choice[],2,FALSE))</f>
        <v>0</v>
      </c>
      <c r="G16" s="40" t="s">
        <v>53</v>
      </c>
      <c r="H16" s="65">
        <v>11</v>
      </c>
    </row>
    <row r="17" spans="2:8" ht="24.95" customHeight="1">
      <c r="B17" s="20">
        <v>12</v>
      </c>
      <c r="C17" s="34" t="s">
        <v>16</v>
      </c>
      <c r="D17" s="48" t="s">
        <v>4</v>
      </c>
      <c r="E17" s="36">
        <f>IF(D17="","",VLOOKUP($D17,Choice[],2,FALSE))</f>
        <v>0</v>
      </c>
      <c r="G17" s="40" t="s">
        <v>54</v>
      </c>
      <c r="H17" s="50">
        <v>10.8</v>
      </c>
    </row>
    <row r="18" spans="2:8" ht="24.95" customHeight="1">
      <c r="B18" s="16">
        <v>13</v>
      </c>
      <c r="C18" s="35" t="s">
        <v>17</v>
      </c>
      <c r="D18" s="49" t="s">
        <v>4</v>
      </c>
      <c r="E18" s="37">
        <f>IF(D18="","",VLOOKUP($D18,Choice[],2,FALSE))</f>
        <v>0</v>
      </c>
      <c r="G18" s="40" t="s">
        <v>55</v>
      </c>
      <c r="H18" s="50">
        <v>7.1</v>
      </c>
    </row>
    <row r="19" spans="2:8" ht="24.95" customHeight="1">
      <c r="B19" s="20">
        <v>14</v>
      </c>
      <c r="C19" s="34" t="s">
        <v>18</v>
      </c>
      <c r="D19" s="48" t="s">
        <v>4</v>
      </c>
      <c r="E19" s="36">
        <f>IF(D19="","",VLOOKUP($D19,Choice[],2,FALSE))</f>
        <v>0</v>
      </c>
      <c r="G19" s="40" t="s">
        <v>56</v>
      </c>
      <c r="H19" s="50">
        <v>8.6999999999999993</v>
      </c>
    </row>
    <row r="20" spans="2:8" ht="24.95" customHeight="1">
      <c r="B20" s="16">
        <v>15</v>
      </c>
      <c r="C20" s="35" t="s">
        <v>19</v>
      </c>
      <c r="D20" s="49" t="s">
        <v>4</v>
      </c>
      <c r="E20" s="37">
        <f>IF(D20="","",VLOOKUP($D20,Choice[],2,FALSE))</f>
        <v>0</v>
      </c>
      <c r="G20" s="40" t="s">
        <v>57</v>
      </c>
      <c r="H20" s="50">
        <v>5.7</v>
      </c>
    </row>
    <row r="21" spans="2:8" ht="24.95" customHeight="1" thickBot="1">
      <c r="B21" s="20">
        <v>16</v>
      </c>
      <c r="C21" s="34" t="s">
        <v>20</v>
      </c>
      <c r="D21" s="48" t="s">
        <v>4</v>
      </c>
      <c r="E21" s="36">
        <f>IF(D21="","",VLOOKUP($D21,Choice[],2,FALSE))</f>
        <v>0</v>
      </c>
      <c r="G21" s="41" t="s">
        <v>58</v>
      </c>
      <c r="H21" s="51">
        <v>6.2</v>
      </c>
    </row>
    <row r="22" spans="2:8" ht="24.95" customHeight="1">
      <c r="B22" s="16">
        <v>17</v>
      </c>
      <c r="C22" s="35" t="s">
        <v>21</v>
      </c>
      <c r="D22" s="49" t="s">
        <v>4</v>
      </c>
      <c r="E22" s="37">
        <f>IF(D22="","",VLOOKUP($D22,Choice[],2,FALSE))</f>
        <v>0</v>
      </c>
    </row>
    <row r="23" spans="2:8" ht="24.95" customHeight="1">
      <c r="B23" s="20">
        <v>18</v>
      </c>
      <c r="C23" s="34" t="s">
        <v>22</v>
      </c>
      <c r="D23" s="48" t="s">
        <v>4</v>
      </c>
      <c r="E23" s="36">
        <f>IF(D23="","",VLOOKUP($D23,Choice[],2,FALSE))</f>
        <v>0</v>
      </c>
    </row>
    <row r="24" spans="2:8" ht="24.95" customHeight="1">
      <c r="B24" s="16">
        <v>19</v>
      </c>
      <c r="C24" s="35" t="s">
        <v>23</v>
      </c>
      <c r="D24" s="49" t="s">
        <v>4</v>
      </c>
      <c r="E24" s="37">
        <f>IF(D24="","",VLOOKUP($D24,Choice[],2,FALSE))</f>
        <v>0</v>
      </c>
    </row>
    <row r="25" spans="2:8" ht="24.95" customHeight="1">
      <c r="B25" s="20">
        <v>20</v>
      </c>
      <c r="C25" s="34" t="s">
        <v>24</v>
      </c>
      <c r="D25" s="48" t="s">
        <v>4</v>
      </c>
      <c r="E25" s="36">
        <f>IF(D25="","",VLOOKUP($D25,Choice[],2,FALSE))</f>
        <v>0</v>
      </c>
    </row>
    <row r="26" spans="2:8" ht="24.95" customHeight="1">
      <c r="B26" s="16">
        <v>21</v>
      </c>
      <c r="C26" s="35" t="s">
        <v>25</v>
      </c>
      <c r="D26" s="49" t="s">
        <v>4</v>
      </c>
      <c r="E26" s="37">
        <f>IF(D26="","",VLOOKUP($D26,Choice[],2,FALSE))</f>
        <v>0</v>
      </c>
    </row>
    <row r="27" spans="2:8" ht="24.95" customHeight="1">
      <c r="B27" s="20">
        <v>22</v>
      </c>
      <c r="C27" s="34" t="s">
        <v>26</v>
      </c>
      <c r="D27" s="48" t="s">
        <v>4</v>
      </c>
      <c r="E27" s="36">
        <f>IF(D27="","",VLOOKUP($D27,Choice[],2,FALSE))</f>
        <v>0</v>
      </c>
    </row>
    <row r="28" spans="2:8" ht="24.95" customHeight="1">
      <c r="B28" s="16">
        <v>23</v>
      </c>
      <c r="C28" s="35" t="s">
        <v>27</v>
      </c>
      <c r="D28" s="49" t="s">
        <v>4</v>
      </c>
      <c r="E28" s="37">
        <f>IF(D28="","",VLOOKUP($D28,Choice[],2,FALSE))</f>
        <v>0</v>
      </c>
    </row>
    <row r="29" spans="2:8" ht="24.95" customHeight="1">
      <c r="B29" s="20">
        <v>24</v>
      </c>
      <c r="C29" s="34" t="s">
        <v>28</v>
      </c>
      <c r="D29" s="48" t="s">
        <v>4</v>
      </c>
      <c r="E29" s="36">
        <f>IF(D29="","",VLOOKUP($D29,Choice[],2,FALSE))</f>
        <v>0</v>
      </c>
    </row>
    <row r="30" spans="2:8" ht="24.95" customHeight="1">
      <c r="B30" s="16">
        <v>25</v>
      </c>
      <c r="C30" s="35" t="s">
        <v>29</v>
      </c>
      <c r="D30" s="49" t="s">
        <v>4</v>
      </c>
      <c r="E30" s="37">
        <f>IF(D30="","",VLOOKUP($D30,Choice[],2,FALSE))</f>
        <v>0</v>
      </c>
    </row>
    <row r="31" spans="2:8" ht="24.95" customHeight="1">
      <c r="B31" s="20">
        <v>26</v>
      </c>
      <c r="C31" s="34" t="s">
        <v>30</v>
      </c>
      <c r="D31" s="48" t="s">
        <v>4</v>
      </c>
      <c r="E31" s="36">
        <f>IF(D31="","",VLOOKUP($D31,Choice[],2,FALSE))</f>
        <v>0</v>
      </c>
    </row>
    <row r="32" spans="2:8" ht="24.95" customHeight="1">
      <c r="B32" s="16">
        <v>27</v>
      </c>
      <c r="C32" s="35" t="s">
        <v>31</v>
      </c>
      <c r="D32" s="49" t="s">
        <v>4</v>
      </c>
      <c r="E32" s="37">
        <f>IF(D32="","",VLOOKUP($D32,Choice[],2,FALSE))</f>
        <v>0</v>
      </c>
    </row>
    <row r="33" spans="2:5" ht="24.95" customHeight="1">
      <c r="B33" s="20">
        <v>28</v>
      </c>
      <c r="C33" s="34" t="s">
        <v>32</v>
      </c>
      <c r="D33" s="48" t="s">
        <v>4</v>
      </c>
      <c r="E33" s="36">
        <f>IF(D33="","",VLOOKUP($D33,Choice[],2,FALSE))</f>
        <v>0</v>
      </c>
    </row>
    <row r="34" spans="2:5" ht="24.95" customHeight="1">
      <c r="B34" s="16">
        <v>29</v>
      </c>
      <c r="C34" s="35" t="s">
        <v>33</v>
      </c>
      <c r="D34" s="49" t="s">
        <v>4</v>
      </c>
      <c r="E34" s="37">
        <f>IF(D34="","",VLOOKUP($D34,Choice[],2,FALSE))</f>
        <v>0</v>
      </c>
    </row>
    <row r="35" spans="2:5" ht="24.95" customHeight="1">
      <c r="B35" s="20">
        <v>30</v>
      </c>
      <c r="C35" s="34" t="s">
        <v>34</v>
      </c>
      <c r="D35" s="48" t="s">
        <v>4</v>
      </c>
      <c r="E35" s="36">
        <f>IF(D35="","",VLOOKUP($D35,Choice[],2,FALSE))</f>
        <v>0</v>
      </c>
    </row>
    <row r="36" spans="2:5" ht="24.95" customHeight="1">
      <c r="B36" s="16">
        <v>31</v>
      </c>
      <c r="C36" s="35" t="s">
        <v>35</v>
      </c>
      <c r="D36" s="49" t="s">
        <v>4</v>
      </c>
      <c r="E36" s="37">
        <f>IF(D36="","",VLOOKUP($D36,Choice[],2,FALSE))</f>
        <v>0</v>
      </c>
    </row>
    <row r="37" spans="2:5" ht="24.95" customHeight="1">
      <c r="B37" s="20">
        <v>32</v>
      </c>
      <c r="C37" s="34" t="s">
        <v>36</v>
      </c>
      <c r="D37" s="48" t="s">
        <v>4</v>
      </c>
      <c r="E37" s="36">
        <f>IF(D37="","",VLOOKUP($D37,Choice[],2,FALSE))</f>
        <v>0</v>
      </c>
    </row>
    <row r="38" spans="2:5" ht="24.95" customHeight="1">
      <c r="B38" s="16">
        <v>33</v>
      </c>
      <c r="C38" s="35" t="s">
        <v>37</v>
      </c>
      <c r="D38" s="49" t="s">
        <v>4</v>
      </c>
      <c r="E38" s="37">
        <f>IF(D38="","",VLOOKUP($D38,Choice[],2,FALSE))</f>
        <v>0</v>
      </c>
    </row>
    <row r="39" spans="2:5" ht="24.95" customHeight="1">
      <c r="B39" s="20">
        <v>34</v>
      </c>
      <c r="C39" s="34" t="s">
        <v>38</v>
      </c>
      <c r="D39" s="48" t="s">
        <v>4</v>
      </c>
      <c r="E39" s="36">
        <f>IF(D39="","",VLOOKUP($D39,Choice[],2,FALSE))</f>
        <v>0</v>
      </c>
    </row>
    <row r="40" spans="2:5" ht="24.95" customHeight="1">
      <c r="B40" s="16">
        <v>35</v>
      </c>
      <c r="C40" s="35" t="s">
        <v>39</v>
      </c>
      <c r="D40" s="49" t="s">
        <v>4</v>
      </c>
      <c r="E40" s="37">
        <f>IF(D40="","",VLOOKUP($D40,Choice[],2,FALSE))</f>
        <v>0</v>
      </c>
    </row>
    <row r="41" spans="2:5" ht="24.95" customHeight="1">
      <c r="B41" s="20">
        <v>36</v>
      </c>
      <c r="C41" s="34" t="s">
        <v>40</v>
      </c>
      <c r="D41" s="48" t="s">
        <v>4</v>
      </c>
      <c r="E41" s="36">
        <f>IF(D41="","",VLOOKUP($D41,Choice[],2,FALSE))</f>
        <v>0</v>
      </c>
    </row>
    <row r="42" spans="2:5" ht="24.95" customHeight="1">
      <c r="B42" s="16">
        <v>37</v>
      </c>
      <c r="C42" s="35" t="s">
        <v>41</v>
      </c>
      <c r="D42" s="49" t="s">
        <v>4</v>
      </c>
      <c r="E42" s="37">
        <f>IF(D42="","",VLOOKUP($D42,Choice[],2,FALSE))</f>
        <v>0</v>
      </c>
    </row>
    <row r="43" spans="2:5" ht="24.95" customHeight="1">
      <c r="B43" s="20">
        <v>38</v>
      </c>
      <c r="C43" s="34" t="s">
        <v>42</v>
      </c>
      <c r="D43" s="48" t="s">
        <v>4</v>
      </c>
      <c r="E43" s="36">
        <f>IF(D43="","",VLOOKUP($D43,Choice[],2,FALSE))</f>
        <v>0</v>
      </c>
    </row>
    <row r="44" spans="2:5" ht="24.95" customHeight="1">
      <c r="B44" s="16">
        <v>39</v>
      </c>
      <c r="C44" s="35" t="s">
        <v>43</v>
      </c>
      <c r="D44" s="49" t="s">
        <v>4</v>
      </c>
      <c r="E44" s="37">
        <f>IF(D44="","",VLOOKUP($D44,Choice[],2,FALSE))</f>
        <v>0</v>
      </c>
    </row>
    <row r="45" spans="2:5" ht="24.95" customHeight="1">
      <c r="B45" s="20">
        <v>40</v>
      </c>
      <c r="C45" s="34" t="s">
        <v>44</v>
      </c>
      <c r="D45" s="48" t="s">
        <v>4</v>
      </c>
      <c r="E45" s="36">
        <f>IF(D45="","",VLOOKUP($D45,Choice[],2,FALSE))</f>
        <v>0</v>
      </c>
    </row>
    <row r="46" spans="2:5" ht="24.95" customHeight="1">
      <c r="B46" s="16">
        <v>41</v>
      </c>
      <c r="C46" s="35" t="s">
        <v>45</v>
      </c>
      <c r="D46" s="49" t="s">
        <v>4</v>
      </c>
      <c r="E46" s="37">
        <f>IF(D46="","",VLOOKUP($D46,Choice[],2,FALSE))</f>
        <v>0</v>
      </c>
    </row>
    <row r="47" spans="2:5" ht="24.95" customHeight="1">
      <c r="B47" s="20">
        <v>42</v>
      </c>
      <c r="C47" s="34" t="s">
        <v>46</v>
      </c>
      <c r="D47" s="48" t="s">
        <v>4</v>
      </c>
      <c r="E47" s="36">
        <f>IF(D47="","",VLOOKUP($D47,Choice[],2,FALSE))</f>
        <v>0</v>
      </c>
    </row>
    <row r="48" spans="2:5" ht="24.95" customHeight="1">
      <c r="B48" s="16">
        <v>43</v>
      </c>
      <c r="C48" s="35" t="s">
        <v>47</v>
      </c>
      <c r="D48" s="49" t="s">
        <v>4</v>
      </c>
      <c r="E48" s="37">
        <f>IF(D48="","",VLOOKUP($D48,Choice[],2,FALSE))</f>
        <v>0</v>
      </c>
    </row>
    <row r="49" spans="2:5" ht="24.95" customHeight="1" thickBot="1">
      <c r="B49" s="19">
        <v>44</v>
      </c>
      <c r="C49" s="27" t="s">
        <v>48</v>
      </c>
      <c r="D49" s="28" t="s">
        <v>4</v>
      </c>
      <c r="E49" s="32">
        <f>IF(D49="","",VLOOKUP($D49,Choice[],2,FALSE))</f>
        <v>0</v>
      </c>
    </row>
    <row r="50" spans="2:5">
      <c r="C50" s="17"/>
    </row>
  </sheetData>
  <sheetProtection algorithmName="SHA-512" hashValue="gmDlEEyPf2tfcmwbwqTTmTwyZUvQCbFTjcZSUuaOmNmccOi/Q9NLC7QR2bVIQqUeq/I+FCmsok9s578VHX1pPA==" saltValue="KWV20l8LbzrtJx3hVgZAvQ==" spinCount="100000" sheet="1" objects="1" scenarios="1" selectLockedCells="1"/>
  <mergeCells count="3">
    <mergeCell ref="B2:E2"/>
    <mergeCell ref="B3:E3"/>
    <mergeCell ref="G13:H14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78DC2A7-56F1-C348-9D9F-B6612024D248}">
          <x14:formula1>
            <xm:f>Dropdowns!$B$3:$B$6</xm:f>
          </x14:formula1>
          <xm:sqref>D6:D49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52D04-F6DC-4658-8B45-064A063EB13C}">
  <sheetPr>
    <tabColor theme="9" tint="0.39997558519241921"/>
  </sheetPr>
  <dimension ref="A1:J50"/>
  <sheetViews>
    <sheetView zoomScale="80" zoomScaleNormal="80" workbookViewId="0">
      <selection activeCell="D22" sqref="D22"/>
    </sheetView>
  </sheetViews>
  <sheetFormatPr defaultColWidth="0" defaultRowHeight="15.75" customHeight="1" zeroHeight="1"/>
  <cols>
    <col min="1" max="1" width="3.375" style="1" customWidth="1"/>
    <col min="2" max="2" width="10.875" style="1" customWidth="1"/>
    <col min="3" max="3" width="110.375" style="1" customWidth="1"/>
    <col min="4" max="4" width="16" style="1" customWidth="1"/>
    <col min="5" max="5" width="8.125" style="1" customWidth="1"/>
    <col min="6" max="6" width="3.375" style="1" customWidth="1"/>
    <col min="7" max="7" width="36.25" style="1" bestFit="1" customWidth="1"/>
    <col min="8" max="8" width="10.875" style="1" customWidth="1"/>
    <col min="9" max="9" width="3.375" style="1" customWidth="1"/>
    <col min="10" max="10" width="0" style="1" hidden="1" customWidth="1"/>
    <col min="11" max="16384" width="10.875" style="1" hidden="1"/>
  </cols>
  <sheetData>
    <row r="1" spans="2:10" ht="16.5" thickBot="1"/>
    <row r="2" spans="2:10" ht="27" thickBot="1">
      <c r="B2" s="64" t="s">
        <v>102</v>
      </c>
      <c r="C2" s="52"/>
      <c r="D2" s="52"/>
      <c r="E2" s="53"/>
    </row>
    <row r="3" spans="2:10" ht="41.1" customHeight="1" thickBot="1">
      <c r="B3" s="61" t="s">
        <v>99</v>
      </c>
      <c r="C3" s="62"/>
      <c r="D3" s="62"/>
      <c r="E3" s="63"/>
    </row>
    <row r="4" spans="2:10" ht="16.5" thickBot="1">
      <c r="B4" s="6"/>
      <c r="C4" s="7"/>
      <c r="D4" s="7"/>
      <c r="E4" s="8"/>
      <c r="F4" s="2"/>
      <c r="G4" s="2"/>
      <c r="H4" s="2"/>
      <c r="I4" s="2"/>
      <c r="J4" s="2"/>
    </row>
    <row r="5" spans="2:10" ht="16.5" thickBot="1">
      <c r="B5" s="11" t="s">
        <v>97</v>
      </c>
      <c r="C5" s="12" t="s">
        <v>51</v>
      </c>
      <c r="D5" s="15" t="s">
        <v>49</v>
      </c>
      <c r="E5" s="33" t="s">
        <v>50</v>
      </c>
      <c r="G5" s="6" t="s">
        <v>52</v>
      </c>
      <c r="H5" s="42">
        <f>SUM(E6:E43)</f>
        <v>0</v>
      </c>
      <c r="I5" s="2"/>
      <c r="J5" s="2"/>
    </row>
    <row r="6" spans="2:10" ht="24.95" customHeight="1">
      <c r="B6" s="13">
        <v>1</v>
      </c>
      <c r="C6" s="21" t="s">
        <v>59</v>
      </c>
      <c r="D6" s="22" t="s">
        <v>4</v>
      </c>
      <c r="E6" s="29">
        <f>IF(D6="","",VLOOKUP($D6,Choice[],2,FALSE))</f>
        <v>0</v>
      </c>
      <c r="G6" s="40" t="s">
        <v>53</v>
      </c>
      <c r="H6" s="43">
        <f>SUM(E11,E12,E14,E15,E31,E36)</f>
        <v>0</v>
      </c>
      <c r="I6" s="2"/>
      <c r="J6" s="2"/>
    </row>
    <row r="7" spans="2:10" ht="24.95" customHeight="1">
      <c r="B7" s="18">
        <v>2</v>
      </c>
      <c r="C7" s="23" t="s">
        <v>60</v>
      </c>
      <c r="D7" s="24" t="s">
        <v>4</v>
      </c>
      <c r="E7" s="30">
        <f>IF(D7="","",VLOOKUP($D7,Choice[],2,FALSE))</f>
        <v>0</v>
      </c>
      <c r="G7" s="40" t="s">
        <v>54</v>
      </c>
      <c r="H7" s="43">
        <f>SUM(E6,E8,E9,E23,E25,E27)</f>
        <v>0</v>
      </c>
      <c r="I7" s="2"/>
      <c r="J7" s="2"/>
    </row>
    <row r="8" spans="2:10" ht="24.95" customHeight="1">
      <c r="B8" s="14">
        <v>3</v>
      </c>
      <c r="C8" s="25" t="s">
        <v>61</v>
      </c>
      <c r="D8" s="26" t="s">
        <v>4</v>
      </c>
      <c r="E8" s="31">
        <f>IF(D8="","",VLOOKUP($D8,Choice[],2,FALSE))</f>
        <v>0</v>
      </c>
      <c r="G8" s="40" t="s">
        <v>55</v>
      </c>
      <c r="H8" s="43">
        <f>SUM(E10,E13,E16,E19,E20,E43)</f>
        <v>0</v>
      </c>
      <c r="I8" s="2"/>
      <c r="J8" s="2"/>
    </row>
    <row r="9" spans="2:10" ht="24.95" customHeight="1">
      <c r="B9" s="18">
        <v>4</v>
      </c>
      <c r="C9" s="23" t="s">
        <v>62</v>
      </c>
      <c r="D9" s="24" t="s">
        <v>4</v>
      </c>
      <c r="E9" s="30">
        <f>IF(D9="","",VLOOKUP($D9,Choice[],2,FALSE))</f>
        <v>0</v>
      </c>
      <c r="G9" s="40" t="s">
        <v>56</v>
      </c>
      <c r="H9" s="43">
        <f>SUM(E17,E24,E30,E32,E33,E35,E37,E38,E39)</f>
        <v>0</v>
      </c>
      <c r="I9" s="2"/>
      <c r="J9" s="2"/>
    </row>
    <row r="10" spans="2:10" ht="24.95" customHeight="1">
      <c r="B10" s="14">
        <v>5</v>
      </c>
      <c r="C10" s="25" t="s">
        <v>63</v>
      </c>
      <c r="D10" s="26" t="s">
        <v>4</v>
      </c>
      <c r="E10" s="31">
        <f>IF(D10="","",VLOOKUP($D10,Choice[],2,FALSE))</f>
        <v>0</v>
      </c>
      <c r="G10" s="40" t="s">
        <v>57</v>
      </c>
      <c r="H10" s="43">
        <f>SUM(E7,E21,E26,E28,E34)</f>
        <v>0</v>
      </c>
      <c r="I10" s="2"/>
      <c r="J10" s="2"/>
    </row>
    <row r="11" spans="2:10" ht="24.95" customHeight="1" thickBot="1">
      <c r="B11" s="18">
        <v>6</v>
      </c>
      <c r="C11" s="23" t="s">
        <v>64</v>
      </c>
      <c r="D11" s="24" t="s">
        <v>4</v>
      </c>
      <c r="E11" s="30">
        <f>IF(D11="","",VLOOKUP($D11,Choice[],2,FALSE))</f>
        <v>0</v>
      </c>
      <c r="G11" s="41" t="s">
        <v>58</v>
      </c>
      <c r="H11" s="44">
        <f>SUM(E18,E22,E29,E40,E41,E42)</f>
        <v>0</v>
      </c>
      <c r="I11" s="2"/>
      <c r="J11" s="2"/>
    </row>
    <row r="12" spans="2:10" ht="24.95" customHeight="1" thickBot="1">
      <c r="B12" s="14">
        <v>7</v>
      </c>
      <c r="C12" s="25" t="s">
        <v>65</v>
      </c>
      <c r="D12" s="26" t="s">
        <v>4</v>
      </c>
      <c r="E12" s="31">
        <f>IF(D12="","",VLOOKUP($D12,Choice[],2,FALSE))</f>
        <v>0</v>
      </c>
      <c r="H12" s="2"/>
      <c r="I12" s="2"/>
      <c r="J12" s="2"/>
    </row>
    <row r="13" spans="2:10" ht="24.95" customHeight="1">
      <c r="B13" s="18">
        <v>8</v>
      </c>
      <c r="C13" s="23" t="s">
        <v>66</v>
      </c>
      <c r="D13" s="24" t="s">
        <v>4</v>
      </c>
      <c r="E13" s="30">
        <f>IF(D13="","",VLOOKUP($D13,Choice[],2,FALSE))</f>
        <v>0</v>
      </c>
      <c r="G13" s="57" t="s">
        <v>104</v>
      </c>
      <c r="H13" s="58"/>
      <c r="I13" s="2"/>
      <c r="J13" s="2"/>
    </row>
    <row r="14" spans="2:10" ht="24.95" customHeight="1" thickBot="1">
      <c r="B14" s="14">
        <v>9</v>
      </c>
      <c r="C14" s="25" t="s">
        <v>67</v>
      </c>
      <c r="D14" s="26" t="s">
        <v>4</v>
      </c>
      <c r="E14" s="31">
        <f>IF(D14="","",VLOOKUP($D14,Choice[],2,FALSE))</f>
        <v>0</v>
      </c>
      <c r="G14" s="59"/>
      <c r="H14" s="60"/>
      <c r="I14" s="2"/>
      <c r="J14" s="2"/>
    </row>
    <row r="15" spans="2:10" ht="24.95" customHeight="1" thickBot="1">
      <c r="B15" s="18">
        <v>10</v>
      </c>
      <c r="C15" s="23" t="s">
        <v>68</v>
      </c>
      <c r="D15" s="24" t="s">
        <v>4</v>
      </c>
      <c r="E15" s="30">
        <f>IF(D15="","",VLOOKUP($D15,Choice[],2,FALSE))</f>
        <v>0</v>
      </c>
      <c r="G15" s="6" t="s">
        <v>52</v>
      </c>
      <c r="H15" s="42">
        <v>42.8</v>
      </c>
      <c r="I15" s="2"/>
      <c r="J15" s="2"/>
    </row>
    <row r="16" spans="2:10" ht="24.95" customHeight="1">
      <c r="B16" s="14">
        <v>11</v>
      </c>
      <c r="C16" s="25" t="s">
        <v>71</v>
      </c>
      <c r="D16" s="26" t="s">
        <v>4</v>
      </c>
      <c r="E16" s="31">
        <f>IF(D16="","",VLOOKUP($D16,Choice[],2,FALSE))</f>
        <v>0</v>
      </c>
      <c r="G16" s="40" t="s">
        <v>53</v>
      </c>
      <c r="H16" s="65">
        <v>11.4</v>
      </c>
      <c r="I16" s="2"/>
      <c r="J16" s="2"/>
    </row>
    <row r="17" spans="2:10" ht="24.95" customHeight="1">
      <c r="B17" s="18">
        <v>12</v>
      </c>
      <c r="C17" s="23" t="s">
        <v>70</v>
      </c>
      <c r="D17" s="24" t="s">
        <v>4</v>
      </c>
      <c r="E17" s="30">
        <f>IF(D17="","",VLOOKUP($D17,Choice[],2,FALSE))</f>
        <v>0</v>
      </c>
      <c r="G17" s="40" t="s">
        <v>54</v>
      </c>
      <c r="H17" s="50">
        <v>8.8000000000000007</v>
      </c>
      <c r="I17" s="2"/>
      <c r="J17" s="2"/>
    </row>
    <row r="18" spans="2:10" ht="24.95" customHeight="1">
      <c r="B18" s="14">
        <v>13</v>
      </c>
      <c r="C18" s="25" t="s">
        <v>69</v>
      </c>
      <c r="D18" s="26" t="s">
        <v>4</v>
      </c>
      <c r="E18" s="31">
        <f>IF(D18="","",VLOOKUP($D18,Choice[],2,FALSE))</f>
        <v>0</v>
      </c>
      <c r="G18" s="40" t="s">
        <v>55</v>
      </c>
      <c r="H18" s="50">
        <v>6.6</v>
      </c>
      <c r="I18" s="2"/>
      <c r="J18" s="2"/>
    </row>
    <row r="19" spans="2:10" ht="24.95" customHeight="1">
      <c r="B19" s="18">
        <v>14</v>
      </c>
      <c r="C19" s="23" t="s">
        <v>72</v>
      </c>
      <c r="D19" s="24" t="s">
        <v>4</v>
      </c>
      <c r="E19" s="30">
        <f>IF(D19="","",VLOOKUP($D19,Choice[],2,FALSE))</f>
        <v>0</v>
      </c>
      <c r="G19" s="40" t="s">
        <v>56</v>
      </c>
      <c r="H19" s="50">
        <v>7.2</v>
      </c>
      <c r="I19" s="2"/>
      <c r="J19" s="2"/>
    </row>
    <row r="20" spans="2:10" ht="24.95" customHeight="1">
      <c r="B20" s="14">
        <v>15</v>
      </c>
      <c r="C20" s="25" t="s">
        <v>73</v>
      </c>
      <c r="D20" s="26" t="s">
        <v>4</v>
      </c>
      <c r="E20" s="31">
        <f>IF(D20="","",VLOOKUP($D20,Choice[],2,FALSE))</f>
        <v>0</v>
      </c>
      <c r="G20" s="40" t="s">
        <v>57</v>
      </c>
      <c r="H20" s="50">
        <v>5.0999999999999996</v>
      </c>
      <c r="I20" s="2"/>
      <c r="J20" s="2"/>
    </row>
    <row r="21" spans="2:10" ht="24.95" customHeight="1" thickBot="1">
      <c r="B21" s="18">
        <v>16</v>
      </c>
      <c r="C21" s="23" t="s">
        <v>74</v>
      </c>
      <c r="D21" s="24" t="s">
        <v>4</v>
      </c>
      <c r="E21" s="30">
        <f>IF(D21="","",VLOOKUP($D21,Choice[],2,FALSE))</f>
        <v>0</v>
      </c>
      <c r="G21" s="41" t="s">
        <v>58</v>
      </c>
      <c r="H21" s="51">
        <v>3.7</v>
      </c>
      <c r="I21" s="2"/>
      <c r="J21" s="2"/>
    </row>
    <row r="22" spans="2:10" ht="24.95" customHeight="1">
      <c r="B22" s="14">
        <v>17</v>
      </c>
      <c r="C22" s="25" t="s">
        <v>75</v>
      </c>
      <c r="D22" s="26" t="s">
        <v>4</v>
      </c>
      <c r="E22" s="31">
        <f>IF(D22="","",VLOOKUP($D22,Choice[],2,FALSE))</f>
        <v>0</v>
      </c>
      <c r="H22" s="2"/>
      <c r="I22" s="2"/>
      <c r="J22" s="2"/>
    </row>
    <row r="23" spans="2:10" ht="24.95" customHeight="1">
      <c r="B23" s="18">
        <v>18</v>
      </c>
      <c r="C23" s="23" t="s">
        <v>76</v>
      </c>
      <c r="D23" s="24" t="s">
        <v>4</v>
      </c>
      <c r="E23" s="30">
        <f>IF(D23="","",VLOOKUP($D23,Choice[],2,FALSE))</f>
        <v>0</v>
      </c>
      <c r="H23" s="2"/>
      <c r="I23" s="2"/>
      <c r="J23" s="2"/>
    </row>
    <row r="24" spans="2:10" ht="24.95" customHeight="1">
      <c r="B24" s="14">
        <v>19</v>
      </c>
      <c r="C24" s="25" t="s">
        <v>77</v>
      </c>
      <c r="D24" s="26" t="s">
        <v>4</v>
      </c>
      <c r="E24" s="31">
        <f>IF(D24="","",VLOOKUP($D24,Choice[],2,FALSE))</f>
        <v>0</v>
      </c>
      <c r="H24" s="2"/>
      <c r="I24" s="2"/>
      <c r="J24" s="2"/>
    </row>
    <row r="25" spans="2:10" ht="24.95" customHeight="1">
      <c r="B25" s="18">
        <v>20</v>
      </c>
      <c r="C25" s="23" t="s">
        <v>78</v>
      </c>
      <c r="D25" s="24" t="s">
        <v>4</v>
      </c>
      <c r="E25" s="30">
        <f>IF(D25="","",VLOOKUP($D25,Choice[],2,FALSE))</f>
        <v>0</v>
      </c>
      <c r="H25" s="2"/>
      <c r="I25" s="2"/>
      <c r="J25" s="2"/>
    </row>
    <row r="26" spans="2:10" ht="24.95" customHeight="1">
      <c r="B26" s="14">
        <v>21</v>
      </c>
      <c r="C26" s="25" t="s">
        <v>79</v>
      </c>
      <c r="D26" s="26" t="s">
        <v>4</v>
      </c>
      <c r="E26" s="31">
        <f>IF(D26="","",VLOOKUP($D26,Choice[],2,FALSE))</f>
        <v>0</v>
      </c>
      <c r="H26" s="2"/>
      <c r="I26" s="2"/>
      <c r="J26" s="2"/>
    </row>
    <row r="27" spans="2:10" ht="24.95" customHeight="1">
      <c r="B27" s="18">
        <v>22</v>
      </c>
      <c r="C27" s="23" t="s">
        <v>80</v>
      </c>
      <c r="D27" s="24" t="s">
        <v>4</v>
      </c>
      <c r="E27" s="30">
        <f>IF(D27="","",VLOOKUP($D27,Choice[],2,FALSE))</f>
        <v>0</v>
      </c>
      <c r="H27" s="2"/>
      <c r="I27" s="2"/>
      <c r="J27" s="2"/>
    </row>
    <row r="28" spans="2:10" ht="24.95" customHeight="1">
      <c r="B28" s="14">
        <v>23</v>
      </c>
      <c r="C28" s="25" t="s">
        <v>81</v>
      </c>
      <c r="D28" s="26" t="s">
        <v>4</v>
      </c>
      <c r="E28" s="31">
        <f>IF(D28="","",VLOOKUP($D28,Choice[],2,FALSE))</f>
        <v>0</v>
      </c>
      <c r="H28" s="2"/>
      <c r="I28" s="2"/>
      <c r="J28" s="2"/>
    </row>
    <row r="29" spans="2:10" ht="24.95" customHeight="1">
      <c r="B29" s="18">
        <v>24</v>
      </c>
      <c r="C29" s="23" t="s">
        <v>82</v>
      </c>
      <c r="D29" s="24" t="s">
        <v>4</v>
      </c>
      <c r="E29" s="30">
        <f>IF(D29="","",VLOOKUP($D29,Choice[],2,FALSE))</f>
        <v>0</v>
      </c>
      <c r="H29" s="2"/>
      <c r="I29" s="2"/>
      <c r="J29" s="2"/>
    </row>
    <row r="30" spans="2:10" ht="24.95" customHeight="1">
      <c r="B30" s="14">
        <v>25</v>
      </c>
      <c r="C30" s="25" t="s">
        <v>83</v>
      </c>
      <c r="D30" s="26" t="s">
        <v>4</v>
      </c>
      <c r="E30" s="31">
        <f>IF(D30="","",VLOOKUP($D30,Choice[],2,FALSE))</f>
        <v>0</v>
      </c>
      <c r="H30" s="2"/>
      <c r="I30" s="2"/>
      <c r="J30" s="2"/>
    </row>
    <row r="31" spans="2:10" ht="24.95" customHeight="1">
      <c r="B31" s="18">
        <v>26</v>
      </c>
      <c r="C31" s="23" t="s">
        <v>84</v>
      </c>
      <c r="D31" s="24" t="s">
        <v>4</v>
      </c>
      <c r="E31" s="30">
        <f>IF(D31="","",VLOOKUP($D31,Choice[],2,FALSE))</f>
        <v>0</v>
      </c>
      <c r="H31" s="2"/>
      <c r="I31" s="2"/>
      <c r="J31" s="2"/>
    </row>
    <row r="32" spans="2:10" ht="24.95" customHeight="1">
      <c r="B32" s="14">
        <v>27</v>
      </c>
      <c r="C32" s="25" t="s">
        <v>85</v>
      </c>
      <c r="D32" s="26" t="s">
        <v>4</v>
      </c>
      <c r="E32" s="31">
        <f>IF(D32="","",VLOOKUP($D32,Choice[],2,FALSE))</f>
        <v>0</v>
      </c>
      <c r="H32" s="2"/>
      <c r="I32" s="2"/>
      <c r="J32" s="2"/>
    </row>
    <row r="33" spans="2:10" ht="24.95" customHeight="1">
      <c r="B33" s="18">
        <v>28</v>
      </c>
      <c r="C33" s="23" t="s">
        <v>86</v>
      </c>
      <c r="D33" s="24" t="s">
        <v>4</v>
      </c>
      <c r="E33" s="30">
        <f>IF(D33="","",VLOOKUP($D33,Choice[],2,FALSE))</f>
        <v>0</v>
      </c>
      <c r="H33" s="2"/>
      <c r="I33" s="2"/>
      <c r="J33" s="2"/>
    </row>
    <row r="34" spans="2:10" ht="24.95" customHeight="1">
      <c r="B34" s="14">
        <v>29</v>
      </c>
      <c r="C34" s="25" t="s">
        <v>87</v>
      </c>
      <c r="D34" s="26" t="s">
        <v>4</v>
      </c>
      <c r="E34" s="31">
        <f>IF(D34="","",VLOOKUP($D34,Choice[],2,FALSE))</f>
        <v>0</v>
      </c>
      <c r="H34" s="2"/>
      <c r="I34" s="2"/>
      <c r="J34" s="2"/>
    </row>
    <row r="35" spans="2:10" ht="24.95" customHeight="1">
      <c r="B35" s="18">
        <v>30</v>
      </c>
      <c r="C35" s="23" t="s">
        <v>88</v>
      </c>
      <c r="D35" s="24" t="s">
        <v>4</v>
      </c>
      <c r="E35" s="30">
        <f>IF(D35="","",VLOOKUP($D35,Choice[],2,FALSE))</f>
        <v>0</v>
      </c>
      <c r="H35" s="2"/>
      <c r="I35" s="2"/>
      <c r="J35" s="2"/>
    </row>
    <row r="36" spans="2:10" ht="24.95" customHeight="1">
      <c r="B36" s="14">
        <v>31</v>
      </c>
      <c r="C36" s="25" t="s">
        <v>89</v>
      </c>
      <c r="D36" s="26" t="s">
        <v>4</v>
      </c>
      <c r="E36" s="31">
        <f>IF(D36="","",VLOOKUP($D36,Choice[],2,FALSE))</f>
        <v>0</v>
      </c>
      <c r="H36" s="2"/>
      <c r="I36" s="2"/>
      <c r="J36" s="2"/>
    </row>
    <row r="37" spans="2:10" ht="24.95" customHeight="1">
      <c r="B37" s="18">
        <v>32</v>
      </c>
      <c r="C37" s="23" t="s">
        <v>90</v>
      </c>
      <c r="D37" s="24" t="s">
        <v>4</v>
      </c>
      <c r="E37" s="30">
        <f>IF(D37="","",VLOOKUP($D37,Choice[],2,FALSE))</f>
        <v>0</v>
      </c>
      <c r="H37" s="2"/>
      <c r="I37" s="2"/>
      <c r="J37" s="2"/>
    </row>
    <row r="38" spans="2:10" ht="24.95" customHeight="1">
      <c r="B38" s="14">
        <v>33</v>
      </c>
      <c r="C38" s="25" t="s">
        <v>91</v>
      </c>
      <c r="D38" s="26" t="s">
        <v>4</v>
      </c>
      <c r="E38" s="31">
        <f>IF(D38="","",VLOOKUP($D38,Choice[],2,FALSE))</f>
        <v>0</v>
      </c>
      <c r="H38" s="2"/>
      <c r="I38" s="2"/>
      <c r="J38" s="2"/>
    </row>
    <row r="39" spans="2:10" ht="24.95" customHeight="1">
      <c r="B39" s="18">
        <v>34</v>
      </c>
      <c r="C39" s="23" t="s">
        <v>92</v>
      </c>
      <c r="D39" s="24" t="s">
        <v>4</v>
      </c>
      <c r="E39" s="30">
        <f>IF(D39="","",VLOOKUP($D39,Choice[],2,FALSE))</f>
        <v>0</v>
      </c>
      <c r="H39" s="2"/>
      <c r="I39" s="2"/>
      <c r="J39" s="2"/>
    </row>
    <row r="40" spans="2:10" ht="24.95" customHeight="1">
      <c r="B40" s="14">
        <v>35</v>
      </c>
      <c r="C40" s="25" t="s">
        <v>93</v>
      </c>
      <c r="D40" s="26" t="s">
        <v>4</v>
      </c>
      <c r="E40" s="31">
        <f>IF(D40="","",VLOOKUP($D40,Choice[],2,FALSE))</f>
        <v>0</v>
      </c>
      <c r="H40" s="2"/>
      <c r="I40" s="2"/>
      <c r="J40" s="2"/>
    </row>
    <row r="41" spans="2:10" ht="24.95" customHeight="1">
      <c r="B41" s="18">
        <v>36</v>
      </c>
      <c r="C41" s="23" t="s">
        <v>94</v>
      </c>
      <c r="D41" s="24" t="s">
        <v>4</v>
      </c>
      <c r="E41" s="30">
        <f>IF(D41="","",VLOOKUP($D41,Choice[],2,FALSE))</f>
        <v>0</v>
      </c>
      <c r="H41" s="2"/>
      <c r="I41" s="2"/>
      <c r="J41" s="2"/>
    </row>
    <row r="42" spans="2:10" ht="24.95" customHeight="1">
      <c r="B42" s="14">
        <v>37</v>
      </c>
      <c r="C42" s="25" t="s">
        <v>95</v>
      </c>
      <c r="D42" s="26" t="s">
        <v>4</v>
      </c>
      <c r="E42" s="31">
        <f>IF(D42="","",VLOOKUP($D42,Choice[],2,FALSE))</f>
        <v>0</v>
      </c>
      <c r="H42" s="2"/>
      <c r="I42" s="2"/>
      <c r="J42" s="2"/>
    </row>
    <row r="43" spans="2:10" ht="24.95" customHeight="1" thickBot="1">
      <c r="B43" s="19">
        <v>38</v>
      </c>
      <c r="C43" s="27" t="s">
        <v>96</v>
      </c>
      <c r="D43" s="28" t="s">
        <v>4</v>
      </c>
      <c r="E43" s="32">
        <f>IF(D43="","",VLOOKUP($D43,Choice[],2,FALSE))</f>
        <v>0</v>
      </c>
      <c r="H43" s="2"/>
      <c r="I43" s="2"/>
      <c r="J43" s="2"/>
    </row>
    <row r="44" spans="2:10">
      <c r="B44" s="3"/>
      <c r="C44" s="2"/>
      <c r="D44" s="4"/>
      <c r="E44" s="5"/>
      <c r="F44" s="2"/>
      <c r="G44" s="2"/>
      <c r="H44" s="2"/>
      <c r="I44" s="2"/>
      <c r="J44" s="2"/>
    </row>
    <row r="45" spans="2:10" hidden="1">
      <c r="B45" s="3"/>
      <c r="C45" s="2"/>
      <c r="D45" s="4"/>
      <c r="E45" s="5"/>
      <c r="F45" s="2"/>
      <c r="G45" s="2"/>
      <c r="H45" s="2"/>
      <c r="I45" s="2"/>
      <c r="J45" s="2"/>
    </row>
    <row r="46" spans="2:10" hidden="1">
      <c r="B46" s="3"/>
      <c r="C46" s="2"/>
      <c r="D46" s="4"/>
      <c r="E46" s="5"/>
      <c r="F46" s="2"/>
      <c r="G46" s="2"/>
      <c r="H46" s="2"/>
      <c r="I46" s="2"/>
      <c r="J46" s="2"/>
    </row>
    <row r="47" spans="2:10" hidden="1">
      <c r="B47" s="3"/>
      <c r="C47" s="2"/>
      <c r="D47" s="4"/>
      <c r="E47" s="5"/>
      <c r="F47" s="2"/>
      <c r="G47" s="2"/>
      <c r="H47" s="2"/>
      <c r="I47" s="2"/>
      <c r="J47" s="2"/>
    </row>
    <row r="48" spans="2:10" hidden="1">
      <c r="B48" s="3"/>
      <c r="C48" s="2"/>
      <c r="D48" s="4"/>
      <c r="E48" s="5"/>
      <c r="F48" s="2"/>
      <c r="G48" s="2"/>
      <c r="H48" s="2"/>
      <c r="I48" s="2"/>
      <c r="J48" s="2"/>
    </row>
    <row r="49" spans="2:10" hidden="1">
      <c r="B49" s="3"/>
      <c r="C49" s="2"/>
      <c r="D49" s="4"/>
      <c r="E49" s="5"/>
      <c r="F49" s="2"/>
      <c r="G49" s="2"/>
      <c r="H49" s="2"/>
      <c r="I49" s="2"/>
      <c r="J49" s="2"/>
    </row>
    <row r="50" spans="2:10" hidden="1">
      <c r="B50" s="3"/>
    </row>
  </sheetData>
  <sheetProtection algorithmName="SHA-512" hashValue="yWfbmIJLpQ/3/EzbUifp2wFhk2fEY7B94/q87B9fcrbB/sZUF4N/zqPiMZQyQAz4zxjIwmVAqYwyn89julsDYw==" saltValue="mLFVcFcfUj957VWdxpjMmA==" spinCount="100000" sheet="1" objects="1" scenarios="1" selectLockedCells="1"/>
  <mergeCells count="3">
    <mergeCell ref="B2:E2"/>
    <mergeCell ref="B3:E3"/>
    <mergeCell ref="G13:H14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6C3FCD-F55B-49D0-81A6-CBFE419B133B}">
          <x14:formula1>
            <xm:f>Dropdowns!$B$3:$B$6</xm:f>
          </x14:formula1>
          <xm:sqref>D50 D6:D43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9F639-A73E-8C43-B86C-3346B317DAA4}">
  <sheetPr codeName="Ark2">
    <tabColor theme="4" tint="0.39997558519241921"/>
  </sheetPr>
  <dimension ref="A1:J50"/>
  <sheetViews>
    <sheetView zoomScale="70" zoomScaleNormal="70" workbookViewId="0">
      <selection activeCell="D22" sqref="D22"/>
    </sheetView>
  </sheetViews>
  <sheetFormatPr defaultColWidth="0" defaultRowHeight="15.75" zeroHeight="1"/>
  <cols>
    <col min="1" max="1" width="3.375" style="1" customWidth="1"/>
    <col min="2" max="2" width="10.875" style="1" customWidth="1"/>
    <col min="3" max="3" width="110.375" style="1" customWidth="1"/>
    <col min="4" max="4" width="16" style="1" customWidth="1"/>
    <col min="5" max="5" width="8.125" style="1" customWidth="1"/>
    <col min="6" max="6" width="3.375" style="1" customWidth="1"/>
    <col min="7" max="7" width="34.5" style="1" bestFit="1" customWidth="1"/>
    <col min="8" max="8" width="10.875" style="1" customWidth="1"/>
    <col min="9" max="9" width="3.375" style="1" customWidth="1"/>
    <col min="10" max="10" width="0" style="1" hidden="1" customWidth="1"/>
    <col min="11" max="16384" width="10.875" style="1" hidden="1"/>
  </cols>
  <sheetData>
    <row r="1" spans="2:10" ht="16.5" thickBot="1"/>
    <row r="2" spans="2:10" ht="27" thickBot="1">
      <c r="B2" s="64" t="s">
        <v>102</v>
      </c>
      <c r="C2" s="52"/>
      <c r="D2" s="52"/>
      <c r="E2" s="53"/>
    </row>
    <row r="3" spans="2:10" ht="41.1" customHeight="1" thickBot="1">
      <c r="B3" s="61" t="s">
        <v>99</v>
      </c>
      <c r="C3" s="62"/>
      <c r="D3" s="62"/>
      <c r="E3" s="63"/>
    </row>
    <row r="4" spans="2:10" ht="16.5" thickBot="1">
      <c r="B4" s="6"/>
      <c r="C4" s="7"/>
      <c r="D4" s="7"/>
      <c r="E4" s="8"/>
      <c r="F4" s="2"/>
      <c r="G4" s="2"/>
      <c r="H4" s="2"/>
      <c r="I4" s="2"/>
      <c r="J4" s="2"/>
    </row>
    <row r="5" spans="2:10" ht="16.5" thickBot="1">
      <c r="B5" s="11" t="s">
        <v>97</v>
      </c>
      <c r="C5" s="12" t="s">
        <v>51</v>
      </c>
      <c r="D5" s="15" t="s">
        <v>49</v>
      </c>
      <c r="E5" s="33" t="s">
        <v>50</v>
      </c>
      <c r="G5" s="6" t="s">
        <v>52</v>
      </c>
      <c r="H5" s="42">
        <f>SUM(E6:E43)</f>
        <v>0</v>
      </c>
      <c r="I5" s="2"/>
      <c r="J5" s="2"/>
    </row>
    <row r="6" spans="2:10" ht="24.95" customHeight="1">
      <c r="B6" s="13">
        <v>1</v>
      </c>
      <c r="C6" s="21" t="s">
        <v>59</v>
      </c>
      <c r="D6" s="22" t="s">
        <v>4</v>
      </c>
      <c r="E6" s="29">
        <f>IF(D6="","",VLOOKUP($D6,Choice[],2,FALSE))</f>
        <v>0</v>
      </c>
      <c r="G6" s="40" t="s">
        <v>53</v>
      </c>
      <c r="H6" s="43">
        <f>SUM(E11,E12,E14,E15,E31,E36)</f>
        <v>0</v>
      </c>
      <c r="I6" s="2"/>
      <c r="J6" s="2"/>
    </row>
    <row r="7" spans="2:10" ht="24.95" customHeight="1">
      <c r="B7" s="18">
        <v>2</v>
      </c>
      <c r="C7" s="23" t="s">
        <v>60</v>
      </c>
      <c r="D7" s="24" t="s">
        <v>4</v>
      </c>
      <c r="E7" s="30">
        <f>IF(D7="","",VLOOKUP($D7,Choice[],2,FALSE))</f>
        <v>0</v>
      </c>
      <c r="G7" s="40" t="s">
        <v>54</v>
      </c>
      <c r="H7" s="43">
        <f>SUM(E6,E8,E9,E23,E25,E27)</f>
        <v>0</v>
      </c>
      <c r="I7" s="2"/>
      <c r="J7" s="2"/>
    </row>
    <row r="8" spans="2:10" ht="24.95" customHeight="1">
      <c r="B8" s="14">
        <v>3</v>
      </c>
      <c r="C8" s="25" t="s">
        <v>61</v>
      </c>
      <c r="D8" s="26" t="s">
        <v>4</v>
      </c>
      <c r="E8" s="31">
        <f>IF(D8="","",VLOOKUP($D8,Choice[],2,FALSE))</f>
        <v>0</v>
      </c>
      <c r="G8" s="40" t="s">
        <v>55</v>
      </c>
      <c r="H8" s="43">
        <f>SUM(E10,E13,E16,E19,E20,E43)</f>
        <v>0</v>
      </c>
      <c r="I8" s="2"/>
      <c r="J8" s="2"/>
    </row>
    <row r="9" spans="2:10" ht="24.95" customHeight="1">
      <c r="B9" s="18">
        <v>4</v>
      </c>
      <c r="C9" s="23" t="s">
        <v>62</v>
      </c>
      <c r="D9" s="24" t="s">
        <v>4</v>
      </c>
      <c r="E9" s="30">
        <f>IF(D9="","",VLOOKUP($D9,Choice[],2,FALSE))</f>
        <v>0</v>
      </c>
      <c r="G9" s="40" t="s">
        <v>56</v>
      </c>
      <c r="H9" s="43">
        <f>SUM(E17,E24,E30,E32,E33,E35,E37,E38,E39)</f>
        <v>0</v>
      </c>
      <c r="I9" s="2"/>
      <c r="J9" s="2"/>
    </row>
    <row r="10" spans="2:10" ht="24.95" customHeight="1">
      <c r="B10" s="14">
        <v>5</v>
      </c>
      <c r="C10" s="25" t="s">
        <v>63</v>
      </c>
      <c r="D10" s="26" t="s">
        <v>4</v>
      </c>
      <c r="E10" s="31">
        <f>IF(D10="","",VLOOKUP($D10,Choice[],2,FALSE))</f>
        <v>0</v>
      </c>
      <c r="G10" s="40" t="s">
        <v>57</v>
      </c>
      <c r="H10" s="43">
        <f>SUM(E7,E21,E26,E28,E34)</f>
        <v>0</v>
      </c>
      <c r="I10" s="2"/>
      <c r="J10" s="2"/>
    </row>
    <row r="11" spans="2:10" ht="24.95" customHeight="1" thickBot="1">
      <c r="B11" s="18">
        <v>6</v>
      </c>
      <c r="C11" s="23" t="s">
        <v>64</v>
      </c>
      <c r="D11" s="24" t="s">
        <v>4</v>
      </c>
      <c r="E11" s="30">
        <f>IF(D11="","",VLOOKUP($D11,Choice[],2,FALSE))</f>
        <v>0</v>
      </c>
      <c r="G11" s="41" t="s">
        <v>58</v>
      </c>
      <c r="H11" s="44">
        <f>SUM(E18,E22,E29,E40,E41,E42)</f>
        <v>0</v>
      </c>
      <c r="I11" s="2"/>
      <c r="J11" s="2"/>
    </row>
    <row r="12" spans="2:10" ht="24.95" customHeight="1" thickBot="1">
      <c r="B12" s="14">
        <v>7</v>
      </c>
      <c r="C12" s="25" t="s">
        <v>65</v>
      </c>
      <c r="D12" s="26" t="s">
        <v>4</v>
      </c>
      <c r="E12" s="31">
        <f>IF(D12="","",VLOOKUP($D12,Choice[],2,FALSE))</f>
        <v>0</v>
      </c>
      <c r="H12" s="2"/>
      <c r="I12" s="2"/>
      <c r="J12" s="2"/>
    </row>
    <row r="13" spans="2:10" ht="24.95" customHeight="1">
      <c r="B13" s="18">
        <v>8</v>
      </c>
      <c r="C13" s="23" t="s">
        <v>66</v>
      </c>
      <c r="D13" s="24" t="s">
        <v>4</v>
      </c>
      <c r="E13" s="30">
        <f>IF(D13="","",VLOOKUP($D13,Choice[],2,FALSE))</f>
        <v>0</v>
      </c>
      <c r="G13" s="57" t="s">
        <v>105</v>
      </c>
      <c r="H13" s="58"/>
      <c r="I13" s="2"/>
      <c r="J13" s="2"/>
    </row>
    <row r="14" spans="2:10" ht="24.95" customHeight="1" thickBot="1">
      <c r="B14" s="14">
        <v>9</v>
      </c>
      <c r="C14" s="25" t="s">
        <v>67</v>
      </c>
      <c r="D14" s="26" t="s">
        <v>4</v>
      </c>
      <c r="E14" s="31">
        <f>IF(D14="","",VLOOKUP($D14,Choice[],2,FALSE))</f>
        <v>0</v>
      </c>
      <c r="G14" s="59"/>
      <c r="H14" s="60"/>
      <c r="I14" s="2"/>
      <c r="J14" s="2"/>
    </row>
    <row r="15" spans="2:10" ht="24.95" customHeight="1" thickBot="1">
      <c r="B15" s="18">
        <v>10</v>
      </c>
      <c r="C15" s="23" t="s">
        <v>68</v>
      </c>
      <c r="D15" s="24" t="s">
        <v>4</v>
      </c>
      <c r="E15" s="30">
        <f>IF(D15="","",VLOOKUP($D15,Choice[],2,FALSE))</f>
        <v>0</v>
      </c>
      <c r="G15" s="6" t="s">
        <v>52</v>
      </c>
      <c r="H15" s="42">
        <v>38.299999999999997</v>
      </c>
      <c r="I15" s="2"/>
      <c r="J15" s="2"/>
    </row>
    <row r="16" spans="2:10" ht="24.95" customHeight="1">
      <c r="B16" s="14">
        <v>11</v>
      </c>
      <c r="C16" s="25" t="s">
        <v>71</v>
      </c>
      <c r="D16" s="26" t="s">
        <v>4</v>
      </c>
      <c r="E16" s="31">
        <f>IF(D16="","",VLOOKUP($D16,Choice[],2,FALSE))</f>
        <v>0</v>
      </c>
      <c r="G16" s="40" t="s">
        <v>53</v>
      </c>
      <c r="H16" s="50">
        <v>10.4</v>
      </c>
      <c r="I16" s="2"/>
      <c r="J16" s="2"/>
    </row>
    <row r="17" spans="2:10" ht="24.95" customHeight="1">
      <c r="B17" s="18">
        <v>12</v>
      </c>
      <c r="C17" s="23" t="s">
        <v>70</v>
      </c>
      <c r="D17" s="24" t="s">
        <v>4</v>
      </c>
      <c r="E17" s="30">
        <f>IF(D17="","",VLOOKUP($D17,Choice[],2,FALSE))</f>
        <v>0</v>
      </c>
      <c r="G17" s="40" t="s">
        <v>54</v>
      </c>
      <c r="H17" s="50">
        <v>7.6</v>
      </c>
      <c r="I17" s="2"/>
      <c r="J17" s="2"/>
    </row>
    <row r="18" spans="2:10" ht="24.95" customHeight="1">
      <c r="B18" s="14">
        <v>13</v>
      </c>
      <c r="C18" s="25" t="s">
        <v>69</v>
      </c>
      <c r="D18" s="26" t="s">
        <v>4</v>
      </c>
      <c r="E18" s="31">
        <f>IF(D18="","",VLOOKUP($D18,Choice[],2,FALSE))</f>
        <v>0</v>
      </c>
      <c r="G18" s="40" t="s">
        <v>55</v>
      </c>
      <c r="H18" s="50">
        <v>6.6</v>
      </c>
      <c r="I18" s="2"/>
      <c r="J18" s="2"/>
    </row>
    <row r="19" spans="2:10" ht="24.95" customHeight="1">
      <c r="B19" s="18">
        <v>14</v>
      </c>
      <c r="C19" s="23" t="s">
        <v>72</v>
      </c>
      <c r="D19" s="24" t="s">
        <v>4</v>
      </c>
      <c r="E19" s="30">
        <f>IF(D19="","",VLOOKUP($D19,Choice[],2,FALSE))</f>
        <v>0</v>
      </c>
      <c r="G19" s="40" t="s">
        <v>56</v>
      </c>
      <c r="H19" s="50">
        <v>5.8</v>
      </c>
      <c r="I19" s="2"/>
      <c r="J19" s="2"/>
    </row>
    <row r="20" spans="2:10" ht="24.95" customHeight="1">
      <c r="B20" s="14">
        <v>15</v>
      </c>
      <c r="C20" s="25" t="s">
        <v>73</v>
      </c>
      <c r="D20" s="26" t="s">
        <v>4</v>
      </c>
      <c r="E20" s="31">
        <f>IF(D20="","",VLOOKUP($D20,Choice[],2,FALSE))</f>
        <v>0</v>
      </c>
      <c r="G20" s="40" t="s">
        <v>57</v>
      </c>
      <c r="H20" s="65">
        <v>4.5999999999999996</v>
      </c>
      <c r="I20" s="2"/>
      <c r="J20" s="2"/>
    </row>
    <row r="21" spans="2:10" ht="24.95" customHeight="1" thickBot="1">
      <c r="B21" s="18">
        <v>16</v>
      </c>
      <c r="C21" s="23" t="s">
        <v>74</v>
      </c>
      <c r="D21" s="24" t="s">
        <v>4</v>
      </c>
      <c r="E21" s="30">
        <f>IF(D21="","",VLOOKUP($D21,Choice[],2,FALSE))</f>
        <v>0</v>
      </c>
      <c r="G21" s="41" t="s">
        <v>58</v>
      </c>
      <c r="H21" s="51">
        <v>3.3</v>
      </c>
      <c r="I21" s="2"/>
      <c r="J21" s="2"/>
    </row>
    <row r="22" spans="2:10" ht="24.95" customHeight="1">
      <c r="B22" s="14">
        <v>17</v>
      </c>
      <c r="C22" s="25" t="s">
        <v>75</v>
      </c>
      <c r="D22" s="26" t="s">
        <v>4</v>
      </c>
      <c r="E22" s="31">
        <f>IF(D22="","",VLOOKUP($D22,Choice[],2,FALSE))</f>
        <v>0</v>
      </c>
      <c r="H22" s="2"/>
      <c r="I22" s="2"/>
      <c r="J22" s="2"/>
    </row>
    <row r="23" spans="2:10" ht="24.95" customHeight="1">
      <c r="B23" s="18">
        <v>18</v>
      </c>
      <c r="C23" s="23" t="s">
        <v>76</v>
      </c>
      <c r="D23" s="24" t="s">
        <v>4</v>
      </c>
      <c r="E23" s="30">
        <f>IF(D23="","",VLOOKUP($D23,Choice[],2,FALSE))</f>
        <v>0</v>
      </c>
      <c r="H23" s="2"/>
      <c r="I23" s="2"/>
      <c r="J23" s="2"/>
    </row>
    <row r="24" spans="2:10" ht="24.95" customHeight="1">
      <c r="B24" s="14">
        <v>19</v>
      </c>
      <c r="C24" s="25" t="s">
        <v>77</v>
      </c>
      <c r="D24" s="26" t="s">
        <v>4</v>
      </c>
      <c r="E24" s="31">
        <f>IF(D24="","",VLOOKUP($D24,Choice[],2,FALSE))</f>
        <v>0</v>
      </c>
      <c r="H24" s="2"/>
      <c r="I24" s="2"/>
      <c r="J24" s="2"/>
    </row>
    <row r="25" spans="2:10" ht="24.95" customHeight="1">
      <c r="B25" s="18">
        <v>20</v>
      </c>
      <c r="C25" s="23" t="s">
        <v>78</v>
      </c>
      <c r="D25" s="24" t="s">
        <v>4</v>
      </c>
      <c r="E25" s="30">
        <f>IF(D25="","",VLOOKUP($D25,Choice[],2,FALSE))</f>
        <v>0</v>
      </c>
      <c r="H25" s="2"/>
      <c r="I25" s="2"/>
      <c r="J25" s="2"/>
    </row>
    <row r="26" spans="2:10" ht="24.95" customHeight="1">
      <c r="B26" s="14">
        <v>21</v>
      </c>
      <c r="C26" s="25" t="s">
        <v>79</v>
      </c>
      <c r="D26" s="26" t="s">
        <v>4</v>
      </c>
      <c r="E26" s="31">
        <f>IF(D26="","",VLOOKUP($D26,Choice[],2,FALSE))</f>
        <v>0</v>
      </c>
      <c r="H26" s="2"/>
      <c r="I26" s="2"/>
      <c r="J26" s="2"/>
    </row>
    <row r="27" spans="2:10" ht="24.95" customHeight="1">
      <c r="B27" s="18">
        <v>22</v>
      </c>
      <c r="C27" s="23" t="s">
        <v>80</v>
      </c>
      <c r="D27" s="24" t="s">
        <v>4</v>
      </c>
      <c r="E27" s="30">
        <f>IF(D27="","",VLOOKUP($D27,Choice[],2,FALSE))</f>
        <v>0</v>
      </c>
      <c r="H27" s="2"/>
      <c r="I27" s="2"/>
      <c r="J27" s="2"/>
    </row>
    <row r="28" spans="2:10" ht="24.95" customHeight="1">
      <c r="B28" s="14">
        <v>23</v>
      </c>
      <c r="C28" s="25" t="s">
        <v>81</v>
      </c>
      <c r="D28" s="26" t="s">
        <v>4</v>
      </c>
      <c r="E28" s="31">
        <f>IF(D28="","",VLOOKUP($D28,Choice[],2,FALSE))</f>
        <v>0</v>
      </c>
      <c r="H28" s="2"/>
      <c r="I28" s="2"/>
      <c r="J28" s="2"/>
    </row>
    <row r="29" spans="2:10" ht="24.95" customHeight="1">
      <c r="B29" s="18">
        <v>24</v>
      </c>
      <c r="C29" s="23" t="s">
        <v>82</v>
      </c>
      <c r="D29" s="24" t="s">
        <v>4</v>
      </c>
      <c r="E29" s="30">
        <f>IF(D29="","",VLOOKUP($D29,Choice[],2,FALSE))</f>
        <v>0</v>
      </c>
      <c r="H29" s="2"/>
      <c r="I29" s="2"/>
      <c r="J29" s="2"/>
    </row>
    <row r="30" spans="2:10" ht="24.95" customHeight="1">
      <c r="B30" s="14">
        <v>25</v>
      </c>
      <c r="C30" s="25" t="s">
        <v>83</v>
      </c>
      <c r="D30" s="26" t="s">
        <v>4</v>
      </c>
      <c r="E30" s="31">
        <f>IF(D30="","",VLOOKUP($D30,Choice[],2,FALSE))</f>
        <v>0</v>
      </c>
      <c r="H30" s="2"/>
      <c r="I30" s="2"/>
      <c r="J30" s="2"/>
    </row>
    <row r="31" spans="2:10" ht="24.95" customHeight="1">
      <c r="B31" s="18">
        <v>26</v>
      </c>
      <c r="C31" s="23" t="s">
        <v>84</v>
      </c>
      <c r="D31" s="24" t="s">
        <v>4</v>
      </c>
      <c r="E31" s="30">
        <f>IF(D31="","",VLOOKUP($D31,Choice[],2,FALSE))</f>
        <v>0</v>
      </c>
      <c r="H31" s="2"/>
      <c r="I31" s="2"/>
      <c r="J31" s="2"/>
    </row>
    <row r="32" spans="2:10" ht="24.95" customHeight="1">
      <c r="B32" s="14">
        <v>27</v>
      </c>
      <c r="C32" s="25" t="s">
        <v>85</v>
      </c>
      <c r="D32" s="26" t="s">
        <v>4</v>
      </c>
      <c r="E32" s="31">
        <f>IF(D32="","",VLOOKUP($D32,Choice[],2,FALSE))</f>
        <v>0</v>
      </c>
      <c r="H32" s="2"/>
      <c r="I32" s="2"/>
      <c r="J32" s="2"/>
    </row>
    <row r="33" spans="2:10" ht="24.95" customHeight="1">
      <c r="B33" s="18">
        <v>28</v>
      </c>
      <c r="C33" s="23" t="s">
        <v>86</v>
      </c>
      <c r="D33" s="24" t="s">
        <v>4</v>
      </c>
      <c r="E33" s="30">
        <f>IF(D33="","",VLOOKUP($D33,Choice[],2,FALSE))</f>
        <v>0</v>
      </c>
      <c r="H33" s="2"/>
      <c r="I33" s="2"/>
      <c r="J33" s="2"/>
    </row>
    <row r="34" spans="2:10" ht="24.95" customHeight="1">
      <c r="B34" s="14">
        <v>29</v>
      </c>
      <c r="C34" s="25" t="s">
        <v>87</v>
      </c>
      <c r="D34" s="26" t="s">
        <v>4</v>
      </c>
      <c r="E34" s="31">
        <f>IF(D34="","",VLOOKUP($D34,Choice[],2,FALSE))</f>
        <v>0</v>
      </c>
      <c r="H34" s="2"/>
      <c r="I34" s="2"/>
      <c r="J34" s="2"/>
    </row>
    <row r="35" spans="2:10" ht="24.95" customHeight="1">
      <c r="B35" s="18">
        <v>30</v>
      </c>
      <c r="C35" s="23" t="s">
        <v>88</v>
      </c>
      <c r="D35" s="24" t="s">
        <v>4</v>
      </c>
      <c r="E35" s="30">
        <f>IF(D35="","",VLOOKUP($D35,Choice[],2,FALSE))</f>
        <v>0</v>
      </c>
      <c r="H35" s="2"/>
      <c r="I35" s="2"/>
      <c r="J35" s="2"/>
    </row>
    <row r="36" spans="2:10" ht="24.95" customHeight="1">
      <c r="B36" s="14">
        <v>31</v>
      </c>
      <c r="C36" s="25" t="s">
        <v>89</v>
      </c>
      <c r="D36" s="26" t="s">
        <v>4</v>
      </c>
      <c r="E36" s="31">
        <f>IF(D36="","",VLOOKUP($D36,Choice[],2,FALSE))</f>
        <v>0</v>
      </c>
      <c r="H36" s="2"/>
      <c r="I36" s="2"/>
      <c r="J36" s="2"/>
    </row>
    <row r="37" spans="2:10" ht="24.95" customHeight="1">
      <c r="B37" s="18">
        <v>32</v>
      </c>
      <c r="C37" s="23" t="s">
        <v>90</v>
      </c>
      <c r="D37" s="24" t="s">
        <v>4</v>
      </c>
      <c r="E37" s="30">
        <f>IF(D37="","",VLOOKUP($D37,Choice[],2,FALSE))</f>
        <v>0</v>
      </c>
      <c r="H37" s="2"/>
      <c r="I37" s="2"/>
      <c r="J37" s="2"/>
    </row>
    <row r="38" spans="2:10" ht="24.95" customHeight="1">
      <c r="B38" s="14">
        <v>33</v>
      </c>
      <c r="C38" s="25" t="s">
        <v>91</v>
      </c>
      <c r="D38" s="26" t="s">
        <v>4</v>
      </c>
      <c r="E38" s="31">
        <f>IF(D38="","",VLOOKUP($D38,Choice[],2,FALSE))</f>
        <v>0</v>
      </c>
      <c r="H38" s="2"/>
      <c r="I38" s="2"/>
      <c r="J38" s="2"/>
    </row>
    <row r="39" spans="2:10" ht="24.95" customHeight="1">
      <c r="B39" s="18">
        <v>34</v>
      </c>
      <c r="C39" s="23" t="s">
        <v>92</v>
      </c>
      <c r="D39" s="24" t="s">
        <v>4</v>
      </c>
      <c r="E39" s="30">
        <f>IF(D39="","",VLOOKUP($D39,Choice[],2,FALSE))</f>
        <v>0</v>
      </c>
      <c r="H39" s="2"/>
      <c r="I39" s="2"/>
      <c r="J39" s="2"/>
    </row>
    <row r="40" spans="2:10" ht="24.95" customHeight="1">
      <c r="B40" s="14">
        <v>35</v>
      </c>
      <c r="C40" s="25" t="s">
        <v>93</v>
      </c>
      <c r="D40" s="26" t="s">
        <v>4</v>
      </c>
      <c r="E40" s="31">
        <f>IF(D40="","",VLOOKUP($D40,Choice[],2,FALSE))</f>
        <v>0</v>
      </c>
      <c r="H40" s="2"/>
      <c r="I40" s="2"/>
      <c r="J40" s="2"/>
    </row>
    <row r="41" spans="2:10" ht="24.95" customHeight="1">
      <c r="B41" s="18">
        <v>36</v>
      </c>
      <c r="C41" s="23" t="s">
        <v>94</v>
      </c>
      <c r="D41" s="24" t="s">
        <v>4</v>
      </c>
      <c r="E41" s="30">
        <f>IF(D41="","",VLOOKUP($D41,Choice[],2,FALSE))</f>
        <v>0</v>
      </c>
      <c r="H41" s="2"/>
      <c r="I41" s="2"/>
      <c r="J41" s="2"/>
    </row>
    <row r="42" spans="2:10" ht="24.95" customHeight="1">
      <c r="B42" s="14">
        <v>37</v>
      </c>
      <c r="C42" s="25" t="s">
        <v>95</v>
      </c>
      <c r="D42" s="26" t="s">
        <v>4</v>
      </c>
      <c r="E42" s="31">
        <f>IF(D42="","",VLOOKUP($D42,Choice[],2,FALSE))</f>
        <v>0</v>
      </c>
      <c r="H42" s="2"/>
      <c r="I42" s="2"/>
      <c r="J42" s="2"/>
    </row>
    <row r="43" spans="2:10" ht="24.95" customHeight="1" thickBot="1">
      <c r="B43" s="19">
        <v>38</v>
      </c>
      <c r="C43" s="27" t="s">
        <v>96</v>
      </c>
      <c r="D43" s="28" t="s">
        <v>4</v>
      </c>
      <c r="E43" s="32">
        <f>IF(D43="","",VLOOKUP($D43,Choice[],2,FALSE))</f>
        <v>0</v>
      </c>
      <c r="H43" s="2"/>
      <c r="I43" s="2"/>
      <c r="J43" s="2"/>
    </row>
    <row r="44" spans="2:10">
      <c r="B44" s="3"/>
      <c r="C44" s="2"/>
      <c r="D44" s="4"/>
      <c r="E44" s="5"/>
      <c r="F44" s="2"/>
      <c r="G44" s="2"/>
      <c r="H44" s="2"/>
      <c r="I44" s="2"/>
      <c r="J44" s="2"/>
    </row>
    <row r="45" spans="2:10" hidden="1">
      <c r="B45" s="3"/>
      <c r="C45" s="2"/>
      <c r="D45" s="4"/>
      <c r="E45" s="5"/>
      <c r="F45" s="2"/>
      <c r="G45" s="2"/>
      <c r="H45" s="2"/>
      <c r="I45" s="2"/>
      <c r="J45" s="2"/>
    </row>
    <row r="46" spans="2:10" hidden="1">
      <c r="B46" s="3"/>
      <c r="C46" s="2"/>
      <c r="D46" s="4"/>
      <c r="E46" s="5"/>
      <c r="F46" s="2"/>
      <c r="G46" s="2"/>
      <c r="H46" s="2"/>
      <c r="I46" s="2"/>
      <c r="J46" s="2"/>
    </row>
    <row r="47" spans="2:10" hidden="1">
      <c r="B47" s="3"/>
      <c r="C47" s="2"/>
      <c r="D47" s="4"/>
      <c r="E47" s="5"/>
      <c r="F47" s="2"/>
      <c r="G47" s="2"/>
      <c r="H47" s="2"/>
      <c r="I47" s="2"/>
      <c r="J47" s="2"/>
    </row>
    <row r="48" spans="2:10" hidden="1">
      <c r="B48" s="3"/>
      <c r="C48" s="2"/>
      <c r="D48" s="4"/>
      <c r="E48" s="5"/>
      <c r="F48" s="2"/>
      <c r="G48" s="2"/>
      <c r="H48" s="2"/>
      <c r="I48" s="2"/>
      <c r="J48" s="2"/>
    </row>
    <row r="49" spans="2:10" hidden="1">
      <c r="B49" s="3"/>
      <c r="C49" s="2"/>
      <c r="D49" s="4"/>
      <c r="E49" s="5"/>
      <c r="F49" s="2"/>
      <c r="G49" s="2"/>
      <c r="H49" s="2"/>
      <c r="I49" s="2"/>
      <c r="J49" s="2"/>
    </row>
    <row r="50" spans="2:10" hidden="1">
      <c r="B50" s="3"/>
    </row>
  </sheetData>
  <sheetProtection algorithmName="SHA-512" hashValue="cMTHN3bhDFcZmx6Ky3FYymJA3gFEv5ocYnBIkFwEuoZqAWBQWCclqRstHS0N9r9jl0A9axIIDoxK6DdXp4YUFg==" saltValue="8QSNIb2Llr79qcBqKSBwoA==" spinCount="100000" sheet="1" objects="1" scenarios="1" selectLockedCells="1"/>
  <mergeCells count="3">
    <mergeCell ref="B2:E2"/>
    <mergeCell ref="B3:E3"/>
    <mergeCell ref="G13:H14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7FFA537-8AD0-9A42-9F9A-9CD9092CF1AD}">
          <x14:formula1>
            <xm:f>Dropdowns!$B$3:$B$6</xm:f>
          </x14:formula1>
          <xm:sqref>D50 D6:D43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D6D65-A60F-104E-B2AC-B98527D14169}">
  <sheetPr codeName="Ark3"/>
  <dimension ref="B2:C6"/>
  <sheetViews>
    <sheetView workbookViewId="0">
      <selection activeCell="B5" sqref="B5:C5"/>
    </sheetView>
  </sheetViews>
  <sheetFormatPr defaultColWidth="11" defaultRowHeight="15.75"/>
  <sheetData>
    <row r="2" spans="2:3">
      <c r="B2" t="s">
        <v>6</v>
      </c>
      <c r="C2" t="s">
        <v>7</v>
      </c>
    </row>
    <row r="3" spans="2:3">
      <c r="B3" t="s">
        <v>4</v>
      </c>
      <c r="C3">
        <v>0</v>
      </c>
    </row>
    <row r="4" spans="2:3">
      <c r="B4" t="s">
        <v>8</v>
      </c>
      <c r="C4">
        <v>1</v>
      </c>
    </row>
    <row r="5" spans="2:3">
      <c r="B5" t="s">
        <v>100</v>
      </c>
      <c r="C5">
        <v>2</v>
      </c>
    </row>
    <row r="6" spans="2:3">
      <c r="B6" t="s">
        <v>5</v>
      </c>
      <c r="C6">
        <v>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Barnets besvarelse</vt:lpstr>
      <vt:lpstr>Mors besvarelse</vt:lpstr>
      <vt:lpstr>Fars besvarelse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Nikita Marie Sørensen</dc:creator>
  <cp:lastModifiedBy>Johanne Jeppesen Lomholt</cp:lastModifiedBy>
  <dcterms:created xsi:type="dcterms:W3CDTF">2023-02-09T18:15:19Z</dcterms:created>
  <dcterms:modified xsi:type="dcterms:W3CDTF">2023-10-30T15:01:51Z</dcterms:modified>
</cp:coreProperties>
</file>